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 Comptable" sheetId="1" state="visible" r:id="rId1"/>
    <sheet xmlns:r="http://schemas.openxmlformats.org/officeDocument/2006/relationships" name="Ratios Financier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0.0&quot;%&quot;"/>
    <numFmt numFmtId="166" formatCode="0.0%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sz val="10"/>
    </font>
    <font>
      <b val="1"/>
      <color rgb="001E3A8A"/>
      <sz val="13"/>
    </font>
    <font>
      <b val="1"/>
      <color rgb="00FFFFFF"/>
      <sz val="11"/>
    </font>
    <font>
      <b val="1"/>
    </font>
    <font>
      <b val="1"/>
      <color rgb="00FF0000"/>
    </font>
    <font>
      <b val="1"/>
      <color rgb="001E3A8A"/>
      <sz val="14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4" fontId="6" fillId="2" borderId="1" applyAlignment="1" pivotButton="0" quotePrefix="0" xfId="0">
      <alignment horizontal="right" vertical="center"/>
    </xf>
    <xf numFmtId="165" fontId="6" fillId="2" borderId="1" applyAlignment="1" pivotButton="0" quotePrefix="0" xfId="0">
      <alignment horizontal="right" vertical="center"/>
    </xf>
    <xf numFmtId="0" fontId="0" fillId="0" borderId="2" applyAlignment="1" pivotButton="0" quotePrefix="0" xfId="0">
      <alignment horizontal="left" vertical="center"/>
    </xf>
    <xf numFmtId="164" fontId="7" fillId="0" borderId="0" pivotButton="0" quotePrefix="0" xfId="0"/>
    <xf numFmtId="0" fontId="6" fillId="0" borderId="0" pivotButton="0" quotePrefix="0" xfId="0"/>
    <xf numFmtId="0" fontId="8" fillId="0" borderId="0" pivotButton="0" quotePrefix="0" xfId="0"/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166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2" customWidth="1" min="4" max="4"/>
    <col width="30" customWidth="1" min="5" max="5"/>
    <col width="15" customWidth="1" min="6" max="6"/>
    <col width="10" customWidth="1" min="7" max="7"/>
  </cols>
  <sheetData>
    <row r="1">
      <c r="A1" s="1" t="inlineStr">
        <is>
          <t>BILAN COMPTABLE</t>
        </is>
      </c>
    </row>
    <row r="2">
      <c r="A2" s="2" t="inlineStr">
        <is>
          <t>Société : Constructions Dubois SARL</t>
        </is>
      </c>
    </row>
    <row r="3">
      <c r="A3" s="3" t="inlineStr">
        <is>
          <t>Date de clôture : 31/12/2026</t>
        </is>
      </c>
    </row>
    <row r="5">
      <c r="A5" s="4" t="inlineStr">
        <is>
          <t>ACTIF</t>
        </is>
      </c>
      <c r="E5" s="4" t="inlineStr">
        <is>
          <t>PASSIF</t>
        </is>
      </c>
    </row>
    <row r="6">
      <c r="A6" s="5" t="inlineStr">
        <is>
          <t>Poste</t>
        </is>
      </c>
      <c r="B6" s="5" t="inlineStr">
        <is>
          <t>Brut</t>
        </is>
      </c>
      <c r="C6" s="5" t="inlineStr">
        <is>
          <t>Net</t>
        </is>
      </c>
      <c r="E6" s="5" t="inlineStr">
        <is>
          <t>Poste</t>
        </is>
      </c>
      <c r="F6" s="5" t="inlineStr">
        <is>
          <t>Montant</t>
        </is>
      </c>
      <c r="G6" s="5" t="inlineStr">
        <is>
          <t>%</t>
        </is>
      </c>
    </row>
    <row r="7">
      <c r="A7" s="6" t="inlineStr">
        <is>
          <t>ACTIF IMMOBILISÉ</t>
        </is>
      </c>
      <c r="E7" s="6" t="inlineStr">
        <is>
          <t>CAPITAUX PROPRES</t>
        </is>
      </c>
    </row>
    <row r="8">
      <c r="A8" s="7" t="inlineStr">
        <is>
          <t>Immobilisations incorporelles</t>
        </is>
      </c>
      <c r="B8" s="8" t="n">
        <v>25000</v>
      </c>
      <c r="C8" s="8" t="n">
        <v>22000</v>
      </c>
      <c r="E8" s="7" t="inlineStr">
        <is>
          <t>Capital social</t>
        </is>
      </c>
      <c r="F8" s="8" t="n">
        <v>300000</v>
      </c>
      <c r="G8" s="9">
        <f>F8/F$24*100</f>
        <v/>
      </c>
    </row>
    <row r="9">
      <c r="A9" s="7" t="inlineStr">
        <is>
          <t>Immobilisations corporelles</t>
        </is>
      </c>
      <c r="B9" s="8" t="n">
        <v>450000</v>
      </c>
      <c r="C9" s="8" t="n">
        <v>380000</v>
      </c>
      <c r="E9" s="7" t="inlineStr">
        <is>
          <t>Réserves</t>
        </is>
      </c>
      <c r="F9" s="8" t="n">
        <v>125000</v>
      </c>
      <c r="G9" s="9">
        <f>F9/F$24*100</f>
        <v/>
      </c>
    </row>
    <row r="10">
      <c r="A10" s="7" t="inlineStr">
        <is>
          <t>Terrains</t>
        </is>
      </c>
      <c r="B10" s="8" t="n">
        <v>200000</v>
      </c>
      <c r="C10" s="8" t="n">
        <v>200000</v>
      </c>
      <c r="E10" s="7" t="inlineStr">
        <is>
          <t>Résultat de l'exercice</t>
        </is>
      </c>
      <c r="F10" s="8" t="n">
        <v>87000</v>
      </c>
      <c r="G10" s="9">
        <f>F10/F$24*100</f>
        <v/>
      </c>
    </row>
    <row r="11">
      <c r="A11" s="7" t="inlineStr">
        <is>
          <t>Constructions</t>
        </is>
      </c>
      <c r="B11" s="8" t="n">
        <v>180000</v>
      </c>
      <c r="C11" s="8" t="n">
        <v>140000</v>
      </c>
      <c r="E11" s="6" t="inlineStr">
        <is>
          <t>TOTAL CAPITAUX PROPRES</t>
        </is>
      </c>
      <c r="F11" s="10">
        <f>SUM(F8:F10)</f>
        <v/>
      </c>
      <c r="G11" s="11">
        <f>F11/F$24*100</f>
        <v/>
      </c>
    </row>
    <row r="12">
      <c r="A12" s="7" t="inlineStr">
        <is>
          <t>Matériel et outillage</t>
        </is>
      </c>
      <c r="B12" s="8" t="n">
        <v>70000</v>
      </c>
      <c r="C12" s="8" t="n">
        <v>40000</v>
      </c>
      <c r="E12" s="12" t="inlineStr"/>
    </row>
    <row r="13">
      <c r="A13" s="7" t="inlineStr">
        <is>
          <t>Immobilisations financières</t>
        </is>
      </c>
      <c r="B13" s="8" t="n">
        <v>50000</v>
      </c>
      <c r="C13" s="8" t="n">
        <v>50000</v>
      </c>
      <c r="E13" s="6" t="inlineStr">
        <is>
          <t>DETTES</t>
        </is>
      </c>
    </row>
    <row r="14">
      <c r="A14" s="6" t="inlineStr">
        <is>
          <t>TOTAL ACTIF IMMOBILISÉ</t>
        </is>
      </c>
      <c r="B14" s="10">
        <f>B13</f>
        <v/>
      </c>
      <c r="C14" s="10">
        <f>C13</f>
        <v/>
      </c>
      <c r="E14" s="7" t="inlineStr">
        <is>
          <t>Emprunts et dettes financières</t>
        </is>
      </c>
      <c r="F14" s="8" t="n">
        <v>180000</v>
      </c>
      <c r="G14" s="9">
        <f>F14/F$24*100</f>
        <v/>
      </c>
    </row>
    <row r="15">
      <c r="A15" s="12" t="inlineStr"/>
      <c r="E15" s="7" t="inlineStr">
        <is>
          <t>Dettes fournisseurs</t>
        </is>
      </c>
      <c r="F15" s="8" t="n">
        <v>145000</v>
      </c>
      <c r="G15" s="9">
        <f>F15/F$24*100</f>
        <v/>
      </c>
    </row>
    <row r="16">
      <c r="A16" s="6" t="inlineStr">
        <is>
          <t>ACTIF CIRCULANT</t>
        </is>
      </c>
      <c r="E16" s="7" t="inlineStr">
        <is>
          <t>Dettes fiscales et sociales</t>
        </is>
      </c>
      <c r="F16" s="8" t="n">
        <v>67000</v>
      </c>
      <c r="G16" s="9">
        <f>F16/F$24*100</f>
        <v/>
      </c>
    </row>
    <row r="17">
      <c r="A17" s="7" t="inlineStr">
        <is>
          <t>Stocks et en-cours</t>
        </is>
      </c>
      <c r="B17" s="8" t="n">
        <v>125000</v>
      </c>
      <c r="C17" s="8" t="n">
        <v>120000</v>
      </c>
      <c r="E17" s="7" t="inlineStr">
        <is>
          <t>Autres dettes</t>
        </is>
      </c>
      <c r="F17" s="8" t="n">
        <v>18000</v>
      </c>
      <c r="G17" s="9">
        <f>F17/F$24*100</f>
        <v/>
      </c>
    </row>
    <row r="18">
      <c r="A18" s="7" t="inlineStr">
        <is>
          <t>Créances clients</t>
        </is>
      </c>
      <c r="B18" s="8" t="n">
        <v>185000</v>
      </c>
      <c r="C18" s="8" t="n">
        <v>175000</v>
      </c>
      <c r="E18" s="6" t="inlineStr">
        <is>
          <t>TOTAL DETTES</t>
        </is>
      </c>
      <c r="F18" s="10">
        <f>SUM(F14:F17)</f>
        <v/>
      </c>
      <c r="G18" s="11">
        <f>F18/F$24*100</f>
        <v/>
      </c>
    </row>
    <row r="19">
      <c r="A19" s="7" t="inlineStr">
        <is>
          <t>Autres créances</t>
        </is>
      </c>
      <c r="B19" s="8" t="n">
        <v>35000</v>
      </c>
      <c r="C19" s="8" t="n">
        <v>32000</v>
      </c>
      <c r="E19" s="12" t="inlineStr"/>
    </row>
    <row r="20">
      <c r="A20" s="7" t="inlineStr">
        <is>
          <t>Disponibilités</t>
        </is>
      </c>
      <c r="B20" s="8" t="n">
        <v>95000</v>
      </c>
      <c r="C20" s="8" t="n">
        <v>95000</v>
      </c>
      <c r="E20" s="6" t="inlineStr">
        <is>
          <t>TOTAL GÉNÉRAL PASSIF</t>
        </is>
      </c>
      <c r="F20" s="10">
        <f>F11+F18</f>
        <v/>
      </c>
      <c r="G20" s="11">
        <f>F24/F$24*100</f>
        <v/>
      </c>
    </row>
    <row r="21">
      <c r="A21" s="6" t="inlineStr">
        <is>
          <t>TOTAL ACTIF CIRCULANT</t>
        </is>
      </c>
      <c r="B21" s="10">
        <f>B21</f>
        <v/>
      </c>
      <c r="C21" s="10">
        <f>C21</f>
        <v/>
      </c>
    </row>
    <row r="22">
      <c r="A22" s="12" t="inlineStr"/>
    </row>
    <row r="23">
      <c r="A23" s="6" t="inlineStr">
        <is>
          <t>TOTAL GÉNÉRAL ACTIF</t>
        </is>
      </c>
      <c r="B23" s="10">
        <f>B8+B15</f>
        <v/>
      </c>
      <c r="C23" s="10">
        <f>C8+C15</f>
        <v/>
      </c>
    </row>
    <row r="25">
      <c r="A25" s="2" t="inlineStr">
        <is>
          <t>Contrôle d'équilibre :</t>
        </is>
      </c>
      <c r="B25" s="13">
        <f>C23-F24</f>
        <v/>
      </c>
      <c r="C25" s="14">
        <f>SI(ABS(B25)&lt;1;"✓ Équilibré";"⚠ Déséquilibré")</f>
        <v/>
      </c>
    </row>
  </sheetData>
  <mergeCells count="2">
    <mergeCell ref="A5:C5"/>
    <mergeCell ref="E5:G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15" customWidth="1" min="3" max="3"/>
    <col width="20" customWidth="1" min="4" max="4"/>
  </cols>
  <sheetData>
    <row r="1">
      <c r="A1" s="15" t="inlineStr">
        <is>
          <t>RATIOS FINANCIERS</t>
        </is>
      </c>
    </row>
    <row r="3">
      <c r="A3" s="5" t="inlineStr">
        <is>
          <t>Ratio</t>
        </is>
      </c>
      <c r="B3" s="5" t="inlineStr">
        <is>
          <t>Formule</t>
        </is>
      </c>
      <c r="C3" s="5" t="inlineStr">
        <is>
          <t>Valeur</t>
        </is>
      </c>
      <c r="D3" s="5" t="inlineStr">
        <is>
          <t>Interprétation</t>
        </is>
      </c>
    </row>
    <row r="4">
      <c r="A4" s="16" t="inlineStr">
        <is>
          <t>Fonds de roulement</t>
        </is>
      </c>
      <c r="B4" s="16" t="inlineStr">
        <is>
          <t>Capitaux Propres + Dettes LT - Actif Immobilisé</t>
        </is>
      </c>
      <c r="C4" s="17">
        <f>'Bilan Comptable'!F11+'Bilan Comptable'!F14-'Bilan Comptable'!C8</f>
        <v/>
      </c>
      <c r="D4" s="16" t="inlineStr">
        <is>
          <t>Positif = Bon</t>
        </is>
      </c>
    </row>
    <row r="5">
      <c r="A5" s="16" t="inlineStr">
        <is>
          <t>Besoin en fonds de roulement</t>
        </is>
      </c>
      <c r="B5" s="16" t="inlineStr">
        <is>
          <t>Actif Circulant (hors dispo) - Dettes CT</t>
        </is>
      </c>
      <c r="C5" s="17">
        <f>'Bilan Comptable'!C17-'Bilan Comptable'!C19-'Bilan Comptable'!F15-'Bilan Comptable'!F16-'Bilan Comptable'!F17</f>
        <v/>
      </c>
      <c r="D5" s="16" t="inlineStr">
        <is>
          <t>À optimiser</t>
        </is>
      </c>
    </row>
    <row r="6">
      <c r="A6" s="16" t="inlineStr">
        <is>
          <t>Trésorerie nette</t>
        </is>
      </c>
      <c r="B6" s="16" t="inlineStr">
        <is>
          <t>Fonds de roulement - BFR</t>
        </is>
      </c>
      <c r="C6" s="17">
        <f>C4-C5</f>
        <v/>
      </c>
      <c r="D6" s="16" t="inlineStr">
        <is>
          <t>Positive = Bon</t>
        </is>
      </c>
    </row>
    <row r="7">
      <c r="A7" s="16" t="inlineStr">
        <is>
          <t>Ratio d'autonomie financière</t>
        </is>
      </c>
      <c r="B7" s="16" t="inlineStr">
        <is>
          <t>Capitaux Propres / Total Passif</t>
        </is>
      </c>
      <c r="C7" s="18">
        <f>'Bilan Comptable'!F11/'Bilan Comptable'!F24</f>
        <v/>
      </c>
      <c r="D7" s="16" t="inlineStr">
        <is>
          <t>&gt; 30%</t>
        </is>
      </c>
    </row>
    <row r="8">
      <c r="A8" s="16" t="inlineStr">
        <is>
          <t>Ratio de liquidité générale</t>
        </is>
      </c>
      <c r="B8" s="16" t="inlineStr">
        <is>
          <t>Actif Circulant / Dettes CT</t>
        </is>
      </c>
      <c r="C8" s="19">
        <f>'Bilan Comptable'!C15/('Bilan Comptable'!F15+'Bilan Comptable'!F16+'Bilan Comptable'!F17)</f>
        <v/>
      </c>
      <c r="D8" s="16" t="inlineStr">
        <is>
          <t>&gt; 1</t>
        </is>
      </c>
    </row>
    <row r="9">
      <c r="A9" s="16" t="inlineStr">
        <is>
          <t>Ratio d'endettement</t>
        </is>
      </c>
      <c r="B9" s="16" t="inlineStr">
        <is>
          <t>Total Dettes / Capitaux Propres</t>
        </is>
      </c>
      <c r="C9" s="19">
        <f>'Bilan Comptable'!F18/'Bilan Comptable'!F11</f>
        <v/>
      </c>
      <c r="D9" s="16" t="inlineStr">
        <is>
          <t>&lt; 1 = Bon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/>
    </row>
    <row r="2">
      <c r="A2" s="20" t="inlineStr">
        <is>
          <t>📋 QU'EST-CE QU'UN BILAN COMPTABLE ?</t>
        </is>
      </c>
    </row>
    <row r="3">
      <c r="A3" t="inlineStr">
        <is>
          <t>Le bilan comptable est une photographie du patrimoine de votre entreprise à un instant T.</t>
        </is>
      </c>
    </row>
    <row r="4">
      <c r="A4" t="inlineStr">
        <is>
          <t>Il présente ce que possède l'entreprise (ACTIF) et ce qu'elle doit (PASSIF).</t>
        </is>
      </c>
    </row>
    <row r="5">
      <c r="A5" t="inlineStr"/>
    </row>
    <row r="6">
      <c r="A6" s="20" t="inlineStr">
        <is>
          <t>✏️ COMMENT UTILISER CE MODÈLE :</t>
        </is>
      </c>
    </row>
    <row r="7">
      <c r="A7" t="inlineStr"/>
    </row>
    <row r="8">
      <c r="A8" t="inlineStr">
        <is>
          <t>1. REMPLISSEZ LES CELLULES JAUNES uniquement - ce sont vos données</t>
        </is>
      </c>
    </row>
    <row r="9">
      <c r="A9" t="inlineStr">
        <is>
          <t>2. Les cellules blanches contiennent des formules - NE PAS MODIFIER</t>
        </is>
      </c>
    </row>
    <row r="10">
      <c r="A10" t="inlineStr">
        <is>
          <t>3. L'ACTIF doit TOUJOURS être égal au PASSIF (vérifiez la cellule de contrôle)</t>
        </is>
      </c>
    </row>
    <row r="11">
      <c r="A11" t="inlineStr"/>
    </row>
    <row r="12">
      <c r="A12" s="20" t="inlineStr">
        <is>
          <t>💡 STRUCTURE DU BILAN :</t>
        </is>
      </c>
    </row>
    <row r="13">
      <c r="A13" t="inlineStr"/>
    </row>
    <row r="14">
      <c r="A14" s="14" t="inlineStr">
        <is>
          <t>ACTIF (ce que possède l'entreprise) :</t>
        </is>
      </c>
    </row>
    <row r="15">
      <c r="A15" t="inlineStr">
        <is>
          <t>- Actif immobilisé : biens durables (bâtiments, machines, brevets...)</t>
        </is>
      </c>
    </row>
    <row r="16">
      <c r="A16" t="inlineStr">
        <is>
          <t>- Actif circulant : éléments à court terme (stocks, créances clients, trésorerie...)</t>
        </is>
      </c>
    </row>
    <row r="17">
      <c r="A17" t="inlineStr"/>
    </row>
    <row r="18">
      <c r="A18" s="14" t="inlineStr">
        <is>
          <t>PASSIF (comment est financé l'entreprise) :</t>
        </is>
      </c>
    </row>
    <row r="19">
      <c r="A19" t="inlineStr">
        <is>
          <t>- Capitaux propres : argent des associés + bénéfices non distribués</t>
        </is>
      </c>
    </row>
    <row r="20">
      <c r="A20" t="inlineStr">
        <is>
          <t>- Dettes : ce que l'entreprise doit (emprunts, fournisseurs...)</t>
        </is>
      </c>
    </row>
    <row r="21">
      <c r="A21" t="inlineStr"/>
    </row>
    <row r="22">
      <c r="A22" s="20" t="inlineStr">
        <is>
          <t>📊 RATIOS FINANCIERS :</t>
        </is>
      </c>
    </row>
    <row r="23">
      <c r="A23" t="inlineStr">
        <is>
          <t>Consultez l'onglet 'Ratios Financiers' pour analyser la santé financière de votre entreprise.</t>
        </is>
      </c>
    </row>
    <row r="24">
      <c r="A24" t="inlineStr"/>
    </row>
    <row r="25">
      <c r="A25" t="inlineStr">
        <is>
          <t>⚠️ RÈGLE D'OR : ACTIF = PASSIF (toujours !)</t>
        </is>
      </c>
    </row>
    <row r="26">
      <c r="A26" t="inlineStr"/>
    </row>
    <row r="27">
      <c r="A27" t="inlineStr">
        <is>
          <t>🎯 CONSEIL : Mettez à jour ce bilan chaque trimestre pour suivre l'évolution de votre société.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2026-01-30T13:31:15Z</dcterms:created>
  <dcterms:modified xmlns:dcterms="http://purl.org/dc/terms/" xmlns:xsi="http://www.w3.org/2001/XMLSchema-instance" xsi:type="dcterms:W3CDTF">2026-01-30T13:31:15Z</dcterms:modified>
</cp:coreProperties>
</file>