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aisie rapide" sheetId="1" state="visible" r:id="rId1"/>
    <sheet xmlns:r="http://schemas.openxmlformats.org/officeDocument/2006/relationships" name="Journal des opérations" sheetId="2" state="visible" r:id="rId2"/>
    <sheet xmlns:r="http://schemas.openxmlformats.org/officeDocument/2006/relationships" name="Tableau de bord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%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</font>
    <font>
      <b val="1"/>
      <color rgb="001E3A8A"/>
      <sz val="13"/>
    </font>
    <font>
      <b val="1"/>
      <sz val="11"/>
    </font>
    <font>
      <sz val="10"/>
    </font>
    <font>
      <b val="1"/>
      <color rgb="001E3A8A"/>
      <sz val="12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E5E7EB"/>
        <bgColor rgb="00E5E7E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5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0" fillId="3" borderId="1" pivotButton="0" quotePrefix="0" xfId="0"/>
    <xf numFmtId="164" fontId="0" fillId="3" borderId="1" pivotButton="0" quotePrefix="0" xfId="0"/>
    <xf numFmtId="0" fontId="0" fillId="0" borderId="1" pivotButton="0" quotePrefix="0" xfId="0"/>
    <xf numFmtId="164" fontId="0" fillId="0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left" vertical="center"/>
    </xf>
    <xf numFmtId="0" fontId="3" fillId="4" borderId="1" pivotButton="0" quotePrefix="0" xfId="0"/>
    <xf numFmtId="164" fontId="3" fillId="4" borderId="1" pivotButton="0" quotePrefix="0" xfId="0"/>
    <xf numFmtId="0" fontId="4" fillId="0" borderId="0" pivotButton="0" quotePrefix="0" xfId="0"/>
    <xf numFmtId="0" fontId="3" fillId="5" borderId="1" pivotButton="0" quotePrefix="0" xfId="0"/>
    <xf numFmtId="164" fontId="3" fillId="4" borderId="1" applyAlignment="1" pivotButton="0" quotePrefix="0" xfId="0">
      <alignment horizontal="right" vertical="center"/>
    </xf>
    <xf numFmtId="164" fontId="0" fillId="0" borderId="1" pivotButton="0" quotePrefix="0" xfId="0"/>
    <xf numFmtId="165" fontId="0" fillId="0" borderId="1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dépenses</a:t>
            </a:r>
          </a:p>
        </rich>
      </tx>
    </title>
    <plotArea>
      <pieChart>
        <varyColors val="1"/>
        <ser>
          <idx val="0"/>
          <order val="0"/>
          <tx>
            <strRef>
              <f>'Tableau de bord'!B12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bord'!$A$13:$A$21</f>
            </numRef>
          </cat>
          <val>
            <numRef>
              <f>'Tableau de bord'!$B$13:$B$21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4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4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40" customWidth="1" min="3" max="3"/>
    <col width="20" customWidth="1" min="4" max="4"/>
    <col width="18" customWidth="1" min="5" max="5"/>
    <col width="14" customWidth="1" min="6" max="6"/>
    <col width="14" customWidth="1" min="7" max="7"/>
  </cols>
  <sheetData>
    <row r="1">
      <c r="A1" s="1" t="inlineStr">
        <is>
          <t>SAISIE RAPIDE DES OPÉRATIONS</t>
        </is>
      </c>
    </row>
    <row r="3">
      <c r="A3" s="2" t="inlineStr">
        <is>
          <t>Instructions :</t>
        </is>
      </c>
    </row>
    <row r="4">
      <c r="A4" t="inlineStr">
        <is>
          <t>1. Remplissez les cellules jaunes ci-dessous</t>
        </is>
      </c>
    </row>
    <row r="5">
      <c r="A5" t="inlineStr">
        <is>
          <t>2. Copiez la ligne et collez-la dans le Journal des opérations</t>
        </is>
      </c>
    </row>
    <row r="6">
      <c r="A6" t="inlineStr">
        <is>
          <t>3. Le solde et les totaux se mettront à jour automatiquement</t>
        </is>
      </c>
    </row>
    <row r="8">
      <c r="A8" s="3" t="inlineStr">
        <is>
          <t>Date</t>
        </is>
      </c>
      <c r="B8" s="3" t="inlineStr">
        <is>
          <t>N° Pièce</t>
        </is>
      </c>
      <c r="C8" s="3" t="inlineStr">
        <is>
          <t>Libellé</t>
        </is>
      </c>
      <c r="D8" s="3" t="inlineStr">
        <is>
          <t>Catégorie</t>
        </is>
      </c>
      <c r="E8" s="3" t="inlineStr">
        <is>
          <t>Mode paiement</t>
        </is>
      </c>
      <c r="F8" s="3" t="inlineStr">
        <is>
          <t>Recettes</t>
        </is>
      </c>
      <c r="G8" s="3" t="inlineStr">
        <is>
          <t>Dépenses</t>
        </is>
      </c>
    </row>
    <row r="9">
      <c r="A9" s="4" t="inlineStr">
        <is>
          <t>30/01/2026</t>
        </is>
      </c>
      <c r="B9" s="4" t="n"/>
      <c r="C9" s="4" t="n"/>
      <c r="D9" s="4" t="n"/>
      <c r="E9" s="4" t="n"/>
      <c r="F9" s="5" t="n"/>
      <c r="G9" s="5" t="n"/>
    </row>
    <row r="12">
      <c r="A12" s="2" t="inlineStr">
        <is>
          <t>Catégories disponibles :</t>
        </is>
      </c>
      <c r="D12" s="2" t="inlineStr">
        <is>
          <t>Modes de paiement :</t>
        </is>
      </c>
    </row>
    <row r="13">
      <c r="A13" t="inlineStr">
        <is>
          <t>• Ventes</t>
        </is>
      </c>
      <c r="D13" t="inlineStr">
        <is>
          <t>• Virement</t>
        </is>
      </c>
    </row>
    <row r="14">
      <c r="A14" t="inlineStr">
        <is>
          <t>• Prestations services</t>
        </is>
      </c>
      <c r="D14" t="inlineStr">
        <is>
          <t>• Espèces</t>
        </is>
      </c>
    </row>
    <row r="15">
      <c r="A15" t="inlineStr">
        <is>
          <t>• Subventions</t>
        </is>
      </c>
      <c r="D15" t="inlineStr">
        <is>
          <t>• Chèque</t>
        </is>
      </c>
    </row>
    <row r="16">
      <c r="A16" t="inlineStr">
        <is>
          <t>• Achats fournitures</t>
        </is>
      </c>
      <c r="D16" t="inlineStr">
        <is>
          <t>• Carte bancaire</t>
        </is>
      </c>
    </row>
    <row r="17">
      <c r="A17" t="inlineStr">
        <is>
          <t>• Loyer</t>
        </is>
      </c>
      <c r="D17" t="inlineStr">
        <is>
          <t>• Prélèvement</t>
        </is>
      </c>
    </row>
    <row r="18">
      <c r="A18" t="inlineStr">
        <is>
          <t>• Salaires</t>
        </is>
      </c>
    </row>
    <row r="19">
      <c r="A19" t="inlineStr">
        <is>
          <t>• Charges sociales</t>
        </is>
      </c>
    </row>
    <row r="20">
      <c r="A20" t="inlineStr">
        <is>
          <t>• Assurances</t>
        </is>
      </c>
    </row>
    <row r="21">
      <c r="A21" t="inlineStr">
        <is>
          <t>• Télécom</t>
        </is>
      </c>
    </row>
    <row r="22">
      <c r="A22" t="inlineStr">
        <is>
          <t>• Publicité</t>
        </is>
      </c>
    </row>
    <row r="23">
      <c r="A23" t="inlineStr">
        <is>
          <t>• Carburant</t>
        </is>
      </c>
    </row>
    <row r="24">
      <c r="A24" t="inlineStr">
        <is>
          <t>• Entretien</t>
        </is>
      </c>
    </row>
  </sheetData>
  <mergeCells count="1">
    <mergeCell ref="A1:G1"/>
  </mergeCells>
  <dataValidations count="2">
    <dataValidation sqref="D9" showErrorMessage="1" showInputMessage="1" allowBlank="0" type="list">
      <formula1>"Ventes,Prestations services,Subventions,Achats fournitures,Loyer,Salaires,Charges sociales,Assurances,Télécom,Publicité,Carburant,Entretien,Autre"</formula1>
    </dataValidation>
    <dataValidation sqref="E9" showErrorMessage="1" showInputMessage="1" allowBlank="0" type="list">
      <formula1>"Virement,Espèces,Chèque,Carte bancaire,Prélèvement"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40" customWidth="1" min="3" max="3"/>
    <col width="20" customWidth="1" min="4" max="4"/>
    <col width="18" customWidth="1" min="5" max="5"/>
    <col width="14" customWidth="1" min="6" max="6"/>
    <col width="14" customWidth="1" min="7" max="7"/>
    <col width="14" customWidth="1" min="8" max="8"/>
  </cols>
  <sheetData>
    <row r="1">
      <c r="A1" s="1" t="inlineStr">
        <is>
          <t>JOURNAL DES OPÉRATIONS</t>
        </is>
      </c>
    </row>
    <row r="3">
      <c r="A3" s="3" t="inlineStr">
        <is>
          <t>Date</t>
        </is>
      </c>
      <c r="B3" s="3" t="inlineStr">
        <is>
          <t>N° Pièce</t>
        </is>
      </c>
      <c r="C3" s="3" t="inlineStr">
        <is>
          <t>Libellé</t>
        </is>
      </c>
      <c r="D3" s="3" t="inlineStr">
        <is>
          <t>Catégorie</t>
        </is>
      </c>
      <c r="E3" s="3" t="inlineStr">
        <is>
          <t>Mode paiement</t>
        </is>
      </c>
      <c r="F3" s="3" t="inlineStr">
        <is>
          <t>Recettes</t>
        </is>
      </c>
      <c r="G3" s="3" t="inlineStr">
        <is>
          <t>Dépenses</t>
        </is>
      </c>
      <c r="H3" s="3" t="inlineStr">
        <is>
          <t>Solde</t>
        </is>
      </c>
    </row>
    <row r="4">
      <c r="A4" s="6" t="inlineStr">
        <is>
          <t>01/01/2024</t>
        </is>
      </c>
      <c r="B4" s="6" t="inlineStr">
        <is>
          <t>F001</t>
        </is>
      </c>
      <c r="C4" s="6" t="inlineStr">
        <is>
          <t>Vente marchandises Client Dubois</t>
        </is>
      </c>
      <c r="D4" s="6" t="inlineStr">
        <is>
          <t>Ventes</t>
        </is>
      </c>
      <c r="E4" s="6" t="inlineStr">
        <is>
          <t>Virement</t>
        </is>
      </c>
      <c r="F4" s="5" t="n">
        <v>3450</v>
      </c>
      <c r="G4" s="5" t="inlineStr"/>
      <c r="H4" s="7">
        <f>IF(ROW()=4, 5000+F4-G4, H3+F4-G4)</f>
        <v/>
      </c>
    </row>
    <row r="5">
      <c r="A5" s="6" t="inlineStr">
        <is>
          <t>02/01/2024</t>
        </is>
      </c>
      <c r="B5" s="6" t="inlineStr">
        <is>
          <t>F002</t>
        </is>
      </c>
      <c r="C5" s="6" t="inlineStr">
        <is>
          <t>Prestation consulting Tech Avancée</t>
        </is>
      </c>
      <c r="D5" s="6" t="inlineStr">
        <is>
          <t>Prestations services</t>
        </is>
      </c>
      <c r="E5" s="6" t="inlineStr">
        <is>
          <t>Virement</t>
        </is>
      </c>
      <c r="F5" s="5" t="n">
        <v>2800</v>
      </c>
      <c r="G5" s="5" t="inlineStr"/>
      <c r="H5" s="7">
        <f>IF(ROW()=4, 5000+F4-G4, H4+F5-G5)</f>
        <v/>
      </c>
    </row>
    <row r="6">
      <c r="A6" s="6" t="inlineStr">
        <is>
          <t>03/01/2024</t>
        </is>
      </c>
      <c r="B6" s="6" t="inlineStr">
        <is>
          <t>ACH001</t>
        </is>
      </c>
      <c r="C6" s="6" t="inlineStr">
        <is>
          <t>Achat fournitures Bureau Plus</t>
        </is>
      </c>
      <c r="D6" s="6" t="inlineStr">
        <is>
          <t>Achats fournitures</t>
        </is>
      </c>
      <c r="E6" s="6" t="inlineStr">
        <is>
          <t>Carte bancaire</t>
        </is>
      </c>
      <c r="F6" s="5" t="inlineStr"/>
      <c r="G6" s="5" t="n">
        <v>285.5</v>
      </c>
      <c r="H6" s="7">
        <f>IF(ROW()=4, 5000+F4-G4, H5+F6-G6)</f>
        <v/>
      </c>
    </row>
    <row r="7">
      <c r="A7" s="6" t="inlineStr">
        <is>
          <t>05/01/2024</t>
        </is>
      </c>
      <c r="B7" s="6" t="inlineStr">
        <is>
          <t>LOYER01</t>
        </is>
      </c>
      <c r="C7" s="6" t="inlineStr">
        <is>
          <t>Loyer janvier local commercial</t>
        </is>
      </c>
      <c r="D7" s="6" t="inlineStr">
        <is>
          <t>Loyer</t>
        </is>
      </c>
      <c r="E7" s="6" t="inlineStr">
        <is>
          <t>Prélèvement</t>
        </is>
      </c>
      <c r="F7" s="5" t="inlineStr"/>
      <c r="G7" s="5" t="n">
        <v>1200</v>
      </c>
      <c r="H7" s="7">
        <f>IF(ROW()=4, 5000+F4-G4, H6+F7-G7)</f>
        <v/>
      </c>
    </row>
    <row r="8">
      <c r="A8" s="6" t="inlineStr">
        <is>
          <t>08/01/2024</t>
        </is>
      </c>
      <c r="B8" s="6" t="inlineStr">
        <is>
          <t>F003</t>
        </is>
      </c>
      <c r="C8" s="6" t="inlineStr">
        <is>
          <t>Vente produits Client Martin SARL</t>
        </is>
      </c>
      <c r="D8" s="6" t="inlineStr">
        <is>
          <t>Ventes</t>
        </is>
      </c>
      <c r="E8" s="6" t="inlineStr">
        <is>
          <t>Chèque</t>
        </is>
      </c>
      <c r="F8" s="5" t="n">
        <v>4200</v>
      </c>
      <c r="G8" s="5" t="inlineStr"/>
      <c r="H8" s="7">
        <f>IF(ROW()=4, 5000+F4-G4, H7+F8-G8)</f>
        <v/>
      </c>
    </row>
    <row r="9">
      <c r="A9" s="6" t="inlineStr">
        <is>
          <t>10/01/2024</t>
        </is>
      </c>
      <c r="B9" s="6" t="inlineStr">
        <is>
          <t>SAL01</t>
        </is>
      </c>
      <c r="C9" s="6" t="inlineStr">
        <is>
          <t>Salaires janvier</t>
        </is>
      </c>
      <c r="D9" s="6" t="inlineStr">
        <is>
          <t>Salaires</t>
        </is>
      </c>
      <c r="E9" s="6" t="inlineStr">
        <is>
          <t>Virement</t>
        </is>
      </c>
      <c r="F9" s="5" t="inlineStr"/>
      <c r="G9" s="5" t="n">
        <v>5600</v>
      </c>
      <c r="H9" s="7">
        <f>IF(ROW()=4, 5000+F4-G4, H8+F9-G9)</f>
        <v/>
      </c>
    </row>
    <row r="10">
      <c r="A10" s="6" t="inlineStr">
        <is>
          <t>10/01/2024</t>
        </is>
      </c>
      <c r="B10" s="6" t="inlineStr">
        <is>
          <t>URSSAF01</t>
        </is>
      </c>
      <c r="C10" s="6" t="inlineStr">
        <is>
          <t>Charges sociales janvier</t>
        </is>
      </c>
      <c r="D10" s="6" t="inlineStr">
        <is>
          <t>Charges sociales</t>
        </is>
      </c>
      <c r="E10" s="6" t="inlineStr">
        <is>
          <t>Prélèvement</t>
        </is>
      </c>
      <c r="F10" s="5" t="inlineStr"/>
      <c r="G10" s="5" t="n">
        <v>2100</v>
      </c>
      <c r="H10" s="7">
        <f>IF(ROW()=4, 5000+F4-G4, H9+F10-G10)</f>
        <v/>
      </c>
    </row>
    <row r="11">
      <c r="A11" s="6" t="inlineStr">
        <is>
          <t>12/01/2024</t>
        </is>
      </c>
      <c r="B11" s="6" t="inlineStr">
        <is>
          <t>F004</t>
        </is>
      </c>
      <c r="C11" s="6" t="inlineStr">
        <is>
          <t>Prestation formation Entreprise Renault</t>
        </is>
      </c>
      <c r="D11" s="6" t="inlineStr">
        <is>
          <t>Prestations services</t>
        </is>
      </c>
      <c r="E11" s="6" t="inlineStr">
        <is>
          <t>Virement</t>
        </is>
      </c>
      <c r="F11" s="5" t="n">
        <v>1800</v>
      </c>
      <c r="G11" s="5" t="inlineStr"/>
      <c r="H11" s="7">
        <f>IF(ROW()=4, 5000+F4-G4, H10+F11-G11)</f>
        <v/>
      </c>
    </row>
    <row r="12">
      <c r="A12" s="6" t="inlineStr">
        <is>
          <t>15/01/2024</t>
        </is>
      </c>
      <c r="B12" s="6" t="inlineStr">
        <is>
          <t>ASS01</t>
        </is>
      </c>
      <c r="C12" s="6" t="inlineStr">
        <is>
          <t>Assurance professionnelle trimestre</t>
        </is>
      </c>
      <c r="D12" s="6" t="inlineStr">
        <is>
          <t>Assurances</t>
        </is>
      </c>
      <c r="E12" s="6" t="inlineStr">
        <is>
          <t>Prélèvement</t>
        </is>
      </c>
      <c r="F12" s="5" t="inlineStr"/>
      <c r="G12" s="5" t="n">
        <v>450</v>
      </c>
      <c r="H12" s="7">
        <f>IF(ROW()=4, 5000+F4-G4, H11+F12-G12)</f>
        <v/>
      </c>
    </row>
    <row r="13">
      <c r="A13" s="6" t="inlineStr">
        <is>
          <t>18/01/2024</t>
        </is>
      </c>
      <c r="B13" s="6" t="inlineStr">
        <is>
          <t>F005</t>
        </is>
      </c>
      <c r="C13" s="6" t="inlineStr">
        <is>
          <t>Vente services Client Bernard SAS</t>
        </is>
      </c>
      <c r="D13" s="6" t="inlineStr">
        <is>
          <t>Ventes</t>
        </is>
      </c>
      <c r="E13" s="6" t="inlineStr">
        <is>
          <t>Virement</t>
        </is>
      </c>
      <c r="F13" s="5" t="n">
        <v>3100</v>
      </c>
      <c r="G13" s="5" t="inlineStr"/>
      <c r="H13" s="7">
        <f>IF(ROW()=4, 5000+F4-G4, H12+F13-G13)</f>
        <v/>
      </c>
    </row>
    <row r="14">
      <c r="A14" s="6" t="inlineStr">
        <is>
          <t>20/01/2024</t>
        </is>
      </c>
      <c r="B14" s="6" t="inlineStr">
        <is>
          <t>TEL01</t>
        </is>
      </c>
      <c r="C14" s="6" t="inlineStr">
        <is>
          <t>Abonnement téléphone internet</t>
        </is>
      </c>
      <c r="D14" s="6" t="inlineStr">
        <is>
          <t>Télécom</t>
        </is>
      </c>
      <c r="E14" s="6" t="inlineStr">
        <is>
          <t>Prélèvement</t>
        </is>
      </c>
      <c r="F14" s="5" t="inlineStr"/>
      <c r="G14" s="5" t="n">
        <v>89.90000000000001</v>
      </c>
      <c r="H14" s="7">
        <f>IF(ROW()=4, 5000+F4-G4, H13+F14-G14)</f>
        <v/>
      </c>
    </row>
    <row r="15">
      <c r="A15" s="6" t="inlineStr">
        <is>
          <t>22/01/2024</t>
        </is>
      </c>
      <c r="B15" s="6" t="inlineStr">
        <is>
          <t>PUB01</t>
        </is>
      </c>
      <c r="C15" s="6" t="inlineStr">
        <is>
          <t>Publicité Google Ads</t>
        </is>
      </c>
      <c r="D15" s="6" t="inlineStr">
        <is>
          <t>Publicité</t>
        </is>
      </c>
      <c r="E15" s="6" t="inlineStr">
        <is>
          <t>Carte bancaire</t>
        </is>
      </c>
      <c r="F15" s="5" t="inlineStr"/>
      <c r="G15" s="5" t="n">
        <v>350</v>
      </c>
      <c r="H15" s="7">
        <f>IF(ROW()=4, 5000+F4-G4, H14+F15-G15)</f>
        <v/>
      </c>
    </row>
    <row r="16">
      <c r="A16" s="6" t="inlineStr">
        <is>
          <t>25/01/2024</t>
        </is>
      </c>
      <c r="B16" s="6" t="inlineStr">
        <is>
          <t>F006</t>
        </is>
      </c>
      <c r="C16" s="6" t="inlineStr">
        <is>
          <t>Vente marchandises Client Petit</t>
        </is>
      </c>
      <c r="D16" s="6" t="inlineStr">
        <is>
          <t>Ventes</t>
        </is>
      </c>
      <c r="E16" s="6" t="inlineStr">
        <is>
          <t>Espèces</t>
        </is>
      </c>
      <c r="F16" s="5" t="n">
        <v>680</v>
      </c>
      <c r="G16" s="5" t="inlineStr"/>
      <c r="H16" s="7">
        <f>IF(ROW()=4, 5000+F4-G4, H15+F16-G16)</f>
        <v/>
      </c>
    </row>
    <row r="17">
      <c r="A17" s="6" t="inlineStr">
        <is>
          <t>28/01/2024</t>
        </is>
      </c>
      <c r="B17" s="6" t="inlineStr">
        <is>
          <t>CARB01</t>
        </is>
      </c>
      <c r="C17" s="6" t="inlineStr">
        <is>
          <t>Carburant véhicule société</t>
        </is>
      </c>
      <c r="D17" s="6" t="inlineStr">
        <is>
          <t>Carburant</t>
        </is>
      </c>
      <c r="E17" s="6" t="inlineStr">
        <is>
          <t>Carte bancaire</t>
        </is>
      </c>
      <c r="F17" s="5" t="inlineStr"/>
      <c r="G17" s="5" t="n">
        <v>125</v>
      </c>
      <c r="H17" s="7">
        <f>IF(ROW()=4, 5000+F4-G4, H16+F17-G17)</f>
        <v/>
      </c>
    </row>
    <row r="18">
      <c r="A18" s="6" t="inlineStr">
        <is>
          <t>30/01/2024</t>
        </is>
      </c>
      <c r="B18" s="6" t="inlineStr">
        <is>
          <t>ENT01</t>
        </is>
      </c>
      <c r="C18" s="6" t="inlineStr">
        <is>
          <t>Entretien local nettoyage</t>
        </is>
      </c>
      <c r="D18" s="6" t="inlineStr">
        <is>
          <t>Entretien</t>
        </is>
      </c>
      <c r="E18" s="6" t="inlineStr">
        <is>
          <t>Chèque</t>
        </is>
      </c>
      <c r="F18" s="5" t="inlineStr"/>
      <c r="G18" s="5" t="n">
        <v>180</v>
      </c>
      <c r="H18" s="7">
        <f>IF(ROW()=4, 5000+F4-G4, H17+F18-G18)</f>
        <v/>
      </c>
    </row>
    <row r="19">
      <c r="A19" s="8" t="inlineStr">
        <is>
          <t>TOTAUX</t>
        </is>
      </c>
      <c r="B19" s="9" t="inlineStr">
        <is>
          <t>TOTAUX</t>
        </is>
      </c>
      <c r="C19" s="9" t="inlineStr">
        <is>
          <t>TOTAUX</t>
        </is>
      </c>
      <c r="D19" s="9" t="inlineStr">
        <is>
          <t>TOTAUX</t>
        </is>
      </c>
      <c r="E19" s="9" t="inlineStr">
        <is>
          <t>TOTAUX</t>
        </is>
      </c>
      <c r="F19" s="10">
        <f>SUM(F4:F18)</f>
        <v/>
      </c>
      <c r="G19" s="10">
        <f>SUM(G4:G18)</f>
        <v/>
      </c>
      <c r="H19" s="10">
        <f>H18</f>
        <v/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TABLEAU DE BORD COMPTABLE</t>
        </is>
      </c>
    </row>
    <row r="3">
      <c r="A3" s="11" t="inlineStr">
        <is>
          <t>Indicateurs principaux</t>
        </is>
      </c>
    </row>
    <row r="5">
      <c r="A5" s="12" t="inlineStr">
        <is>
          <t>Total Recettes</t>
        </is>
      </c>
      <c r="B5" s="7">
        <f>'Journal des opérations'!F19</f>
        <v/>
      </c>
    </row>
    <row r="6">
      <c r="A6" s="12" t="inlineStr">
        <is>
          <t>Total Dépenses</t>
        </is>
      </c>
      <c r="B6" s="7">
        <f>'Journal des opérations'!G19</f>
        <v/>
      </c>
    </row>
    <row r="7">
      <c r="A7" s="12" t="inlineStr">
        <is>
          <t>Résultat (Bénéfice/Perte)</t>
        </is>
      </c>
      <c r="B7" s="13">
        <f>B5-B6</f>
        <v/>
      </c>
    </row>
    <row r="8">
      <c r="A8" s="12" t="inlineStr">
        <is>
          <t>Solde final</t>
        </is>
      </c>
      <c r="B8" s="7">
        <f>'Journal des opérations'!H19</f>
        <v/>
      </c>
    </row>
    <row r="11">
      <c r="A11" s="11" t="inlineStr">
        <is>
          <t>Répartition des dépenses par catégorie</t>
        </is>
      </c>
    </row>
    <row r="12">
      <c r="A12" s="3" t="inlineStr">
        <is>
          <t>Catégorie</t>
        </is>
      </c>
      <c r="B12" s="3" t="inlineStr">
        <is>
          <t>Montant</t>
        </is>
      </c>
      <c r="C12" s="3" t="inlineStr">
        <is>
          <t>% du total</t>
        </is>
      </c>
    </row>
    <row r="13">
      <c r="A13" s="6" t="inlineStr">
        <is>
          <t>Salaires</t>
        </is>
      </c>
      <c r="B13" s="14" t="n">
        <v>5600</v>
      </c>
      <c r="C13" s="15">
        <f>B13/$B$6</f>
        <v/>
      </c>
    </row>
    <row r="14">
      <c r="A14" s="6" t="inlineStr">
        <is>
          <t>Charges sociales</t>
        </is>
      </c>
      <c r="B14" s="14" t="n">
        <v>2100</v>
      </c>
      <c r="C14" s="15">
        <f>B14/$B$6</f>
        <v/>
      </c>
    </row>
    <row r="15">
      <c r="A15" s="6" t="inlineStr">
        <is>
          <t>Loyer</t>
        </is>
      </c>
      <c r="B15" s="14" t="n">
        <v>1200</v>
      </c>
      <c r="C15" s="15">
        <f>B15/$B$6</f>
        <v/>
      </c>
    </row>
    <row r="16">
      <c r="A16" s="6" t="inlineStr">
        <is>
          <t>Assurances</t>
        </is>
      </c>
      <c r="B16" s="14" t="n">
        <v>450</v>
      </c>
      <c r="C16" s="15">
        <f>B16/$B$6</f>
        <v/>
      </c>
    </row>
    <row r="17">
      <c r="A17" s="6" t="inlineStr">
        <is>
          <t>Publicité</t>
        </is>
      </c>
      <c r="B17" s="14" t="n">
        <v>350</v>
      </c>
      <c r="C17" s="15">
        <f>B17/$B$6</f>
        <v/>
      </c>
    </row>
    <row r="18">
      <c r="A18" s="6" t="inlineStr">
        <is>
          <t>Achats fournitures</t>
        </is>
      </c>
      <c r="B18" s="14" t="n">
        <v>285.5</v>
      </c>
      <c r="C18" s="15">
        <f>B18/$B$6</f>
        <v/>
      </c>
    </row>
    <row r="19">
      <c r="A19" s="6" t="inlineStr">
        <is>
          <t>Entretien</t>
        </is>
      </c>
      <c r="B19" s="14" t="n">
        <v>180</v>
      </c>
      <c r="C19" s="15">
        <f>B19/$B$6</f>
        <v/>
      </c>
    </row>
    <row r="20">
      <c r="A20" s="6" t="inlineStr">
        <is>
          <t>Carburant</t>
        </is>
      </c>
      <c r="B20" s="14" t="n">
        <v>125</v>
      </c>
      <c r="C20" s="15">
        <f>B20/$B$6</f>
        <v/>
      </c>
    </row>
    <row r="21">
      <c r="A21" s="6" t="inlineStr">
        <is>
          <t>Télécom</t>
        </is>
      </c>
      <c r="B21" s="14" t="n">
        <v>89.90000000000001</v>
      </c>
      <c r="C21" s="15">
        <f>B21/$B$6</f>
        <v/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MODE D'EMPLOI - COMPTABILITÉ SIMPLIFIÉE</t>
        </is>
      </c>
    </row>
    <row r="3">
      <c r="A3" s="16" t="inlineStr"/>
    </row>
    <row r="4">
      <c r="A4" s="17" t="inlineStr">
        <is>
          <t>ONGLET 'SAISIE RAPIDE'</t>
        </is>
      </c>
    </row>
    <row r="5">
      <c r="A5" s="16" t="inlineStr">
        <is>
          <t>Utilisez cet onglet pour ajouter facilement de nouvelles opérations.</t>
        </is>
      </c>
    </row>
    <row r="6">
      <c r="A6" s="16" t="inlineStr">
        <is>
          <t>• Remplissez les cellules jaunes avec vos données</t>
        </is>
      </c>
    </row>
    <row r="7">
      <c r="A7" s="16" t="inlineStr">
        <is>
          <t>• Utilisez les listes déroulantes pour la catégorie et le mode de paiement</t>
        </is>
      </c>
    </row>
    <row r="8">
      <c r="A8" s="16" t="inlineStr">
        <is>
          <t>• Copiez la ligne et collez-la dans l'onglet Journal</t>
        </is>
      </c>
    </row>
    <row r="9">
      <c r="A9" s="16" t="inlineStr"/>
    </row>
    <row r="10">
      <c r="A10" s="17" t="inlineStr">
        <is>
          <t>ONGLET 'JOURNAL DES OPÉRATIONS'</t>
        </is>
      </c>
    </row>
    <row r="11">
      <c r="A11" s="16" t="inlineStr">
        <is>
          <t>C'est votre registre comptable principal.</t>
        </is>
      </c>
    </row>
    <row r="12">
      <c r="A12" s="16" t="inlineStr">
        <is>
          <t>• Chaque ligne = une opération</t>
        </is>
      </c>
    </row>
    <row r="13">
      <c r="A13" s="16" t="inlineStr">
        <is>
          <t>• Recettes = argent qui entre (ventes, prestations...)</t>
        </is>
      </c>
    </row>
    <row r="14">
      <c r="A14" s="16" t="inlineStr">
        <is>
          <t>• Dépenses = argent qui sort (achats, charges...)</t>
        </is>
      </c>
    </row>
    <row r="15">
      <c r="A15" s="16" t="inlineStr">
        <is>
          <t>• Le solde se calcule automatiquement</t>
        </is>
      </c>
    </row>
    <row r="16">
      <c r="A16" s="16" t="inlineStr">
        <is>
          <t>• Ne modifiez pas les formules en colonne H (Solde)</t>
        </is>
      </c>
    </row>
    <row r="17">
      <c r="A17" s="16" t="inlineStr"/>
    </row>
    <row r="18">
      <c r="A18" s="17" t="inlineStr">
        <is>
          <t>ONGLET 'TABLEAU DE BORD'</t>
        </is>
      </c>
    </row>
    <row r="19">
      <c r="A19" s="16" t="inlineStr">
        <is>
          <t>Vue d'ensemble de votre situation financière.</t>
        </is>
      </c>
    </row>
    <row r="20">
      <c r="A20" s="16" t="inlineStr">
        <is>
          <t>• Mis à jour automatiquement selon vos saisies</t>
        </is>
      </c>
    </row>
    <row r="21">
      <c r="A21" s="16" t="inlineStr">
        <is>
          <t>• Indicateurs principaux : recettes, dépenses, résultat</t>
        </is>
      </c>
    </row>
    <row r="22">
      <c r="A22" s="16" t="inlineStr">
        <is>
          <t>• Graphique de répartition des dépenses</t>
        </is>
      </c>
    </row>
    <row r="23">
      <c r="A23" s="16" t="inlineStr"/>
    </row>
    <row r="24">
      <c r="A24" s="17" t="inlineStr">
        <is>
          <t>CONSEILS</t>
        </is>
      </c>
    </row>
    <row r="25">
      <c r="A25" s="16" t="inlineStr">
        <is>
          <t>• Saisissez vos opérations régulièrement (chaque semaine minimum)</t>
        </is>
      </c>
    </row>
    <row r="26">
      <c r="A26" s="16" t="inlineStr">
        <is>
          <t>• Vérifiez que votre solde correspond à votre compte bancaire</t>
        </is>
      </c>
    </row>
    <row r="27">
      <c r="A27" s="16" t="inlineStr">
        <is>
          <t>• Conservez tous vos justificatifs (factures, tickets...)</t>
        </is>
      </c>
    </row>
    <row r="28">
      <c r="A28" s="16" t="inlineStr">
        <is>
          <t>• Sauvegardez régulièrement votre fichier</t>
        </is>
      </c>
    </row>
    <row r="29">
      <c r="A29" s="16" t="inlineStr">
        <is>
          <t>• Ce modèle est à usage de suivi simplifié, consultez un expert-comptable pour les obligations légales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2026-01-30T13:06:25Z</dcterms:created>
  <dcterms:modified xmlns:dcterms="http://purl.org/dc/terms/" xmlns:xsi="http://www.w3.org/2001/XMLSchema-instance" xsi:type="dcterms:W3CDTF">2026-01-30T13:06:25Z</dcterms:modified>
</cp:coreProperties>
</file>