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ettes" sheetId="1" state="visible" r:id="rId1"/>
    <sheet xmlns:r="http://schemas.openxmlformats.org/officeDocument/2006/relationships" name="Dépenses" sheetId="2" state="visible" r:id="rId2"/>
    <sheet xmlns:r="http://schemas.openxmlformats.org/officeDocument/2006/relationships" name="Trésorerie" sheetId="3" state="visible" r:id="rId3"/>
    <sheet xmlns:r="http://schemas.openxmlformats.org/officeDocument/2006/relationships" name="Résultat" sheetId="4" state="visible" r:id="rId4"/>
    <sheet xmlns:r="http://schemas.openxmlformats.org/officeDocument/2006/relationships" name="Gui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b val="1"/>
      <color rgb="001E3A8A"/>
      <sz val="14"/>
    </font>
    <font>
      <b val="1"/>
      <sz val="14"/>
    </font>
    <font>
      <b val="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93C5FD"/>
        <bgColor rgb="0093C5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0" fillId="3" borderId="1" pivotButton="0" quotePrefix="0" xfId="0"/>
    <xf numFmtId="164" fontId="0" fillId="0" borderId="1" pivotButton="0" quotePrefix="0" xfId="0"/>
    <xf numFmtId="0" fontId="3" fillId="4" borderId="0" applyAlignment="1" pivotButton="0" quotePrefix="0" xfId="0">
      <alignment horizontal="right"/>
    </xf>
    <xf numFmtId="164" fontId="3" fillId="4" borderId="1" pivotButton="0" quotePrefix="0" xfId="0"/>
    <xf numFmtId="0" fontId="2" fillId="2" borderId="1" applyAlignment="1" pivotButton="0" quotePrefix="0" xfId="0">
      <alignment horizontal="center"/>
    </xf>
    <xf numFmtId="164" fontId="0" fillId="3" borderId="1" pivotButton="0" quotePrefix="0" xfId="0"/>
    <xf numFmtId="0" fontId="3" fillId="4" borderId="1" pivotButton="0" quotePrefix="0" xfId="0"/>
    <xf numFmtId="0" fontId="4" fillId="0" borderId="0" pivotButton="0" quotePrefix="0" xfId="0"/>
    <xf numFmtId="0" fontId="0" fillId="0" borderId="1" pivotButton="0" quotePrefix="0" xfId="0"/>
    <xf numFmtId="0" fontId="5" fillId="5" borderId="1" pivotButton="0" quotePrefix="0" xfId="0"/>
    <xf numFmtId="164" fontId="6" fillId="5" borderId="1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Recettes vs Dépenses Mensuelles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'Trésorerie'!B3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'Trésorerie'!$A$4:$A$15</f>
            </numRef>
          </cat>
          <val>
            <numRef>
              <f>'Trésorerie'!$B$4:$B$15</f>
            </numRef>
          </val>
        </ser>
        <ser>
          <idx val="1"/>
          <order val="1"/>
          <tx>
            <strRef>
              <f>'Trésorerie'!C3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'Trésorerie'!$A$4:$A$15</f>
            </numRef>
          </cat>
          <val>
            <numRef>
              <f>'Trésorerie'!$C$4:$C$15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Recettes / Dépenses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'Résultat'!$A$4:$A$8</f>
            </numRef>
          </cat>
          <val>
            <numRef>
              <f>'Résultat'!$B$4:$B$8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5" customWidth="1" min="3" max="3"/>
    <col width="25" customWidth="1" min="4" max="4"/>
    <col width="15" customWidth="1" min="5" max="5"/>
    <col width="14" customWidth="1" min="6" max="6"/>
    <col width="12" customWidth="1" min="7" max="7"/>
    <col width="14" customWidth="1" min="8" max="8"/>
  </cols>
  <sheetData>
    <row r="1">
      <c r="A1" s="1" t="inlineStr">
        <is>
          <t>LIVRE DES RECETTES - ANNÉE 2026</t>
        </is>
      </c>
    </row>
    <row r="2">
      <c r="A2" t="inlineStr"/>
    </row>
    <row r="3">
      <c r="A3" s="2" t="inlineStr">
        <is>
          <t>Date</t>
        </is>
      </c>
      <c r="B3" s="2" t="inlineStr">
        <is>
          <t>N° Facture</t>
        </is>
      </c>
      <c r="C3" s="2" t="inlineStr">
        <is>
          <t>Client</t>
        </is>
      </c>
      <c r="D3" s="2" t="inlineStr">
        <is>
          <t>Description</t>
        </is>
      </c>
      <c r="E3" s="2" t="inlineStr">
        <is>
          <t>Mode Paiement</t>
        </is>
      </c>
      <c r="F3" s="2" t="inlineStr">
        <is>
          <t>Montant HT</t>
        </is>
      </c>
      <c r="G3" s="2" t="inlineStr">
        <is>
          <t>TVA 20%</t>
        </is>
      </c>
      <c r="H3" s="2" t="inlineStr">
        <is>
          <t>Montant TTC</t>
        </is>
      </c>
    </row>
    <row r="4">
      <c r="A4" s="3" t="inlineStr">
        <is>
          <t>23/11/2025</t>
        </is>
      </c>
      <c r="B4" s="3" t="inlineStr">
        <is>
          <t>F2026-100</t>
        </is>
      </c>
      <c r="C4" s="4" t="inlineStr">
        <is>
          <t>Hôtel du Parc</t>
        </is>
      </c>
      <c r="D4" s="4" t="inlineStr">
        <is>
          <t>Assistance technique</t>
        </is>
      </c>
      <c r="E4" s="3" t="inlineStr">
        <is>
          <t>Espèces</t>
        </is>
      </c>
      <c r="F4" s="5" t="n">
        <v>1060</v>
      </c>
      <c r="G4" s="5">
        <f>F4*0.2</f>
        <v/>
      </c>
      <c r="H4" s="5">
        <f>F4+G4</f>
        <v/>
      </c>
    </row>
    <row r="5">
      <c r="A5" s="3" t="inlineStr">
        <is>
          <t>18/11/2025</t>
        </is>
      </c>
      <c r="B5" s="3" t="inlineStr">
        <is>
          <t>F2026-101</t>
        </is>
      </c>
      <c r="C5" s="4" t="inlineStr">
        <is>
          <t>Supermarché Casino</t>
        </is>
      </c>
      <c r="D5" s="4" t="inlineStr">
        <is>
          <t>Développement web</t>
        </is>
      </c>
      <c r="E5" s="3" t="inlineStr">
        <is>
          <t>Espèces</t>
        </is>
      </c>
      <c r="F5" s="5" t="n">
        <v>2897</v>
      </c>
      <c r="G5" s="5">
        <f>F5*0.2</f>
        <v/>
      </c>
      <c r="H5" s="5">
        <f>F5+G5</f>
        <v/>
      </c>
    </row>
    <row r="6">
      <c r="A6" s="3" t="inlineStr">
        <is>
          <t>06/12/2025</t>
        </is>
      </c>
      <c r="B6" s="3" t="inlineStr">
        <is>
          <t>F2026-102</t>
        </is>
      </c>
      <c r="C6" s="4" t="inlineStr">
        <is>
          <t>Boucherie Dubois</t>
        </is>
      </c>
      <c r="D6" s="4" t="inlineStr">
        <is>
          <t>Assistance technique</t>
        </is>
      </c>
      <c r="E6" s="3" t="inlineStr">
        <is>
          <t>CB</t>
        </is>
      </c>
      <c r="F6" s="5" t="n">
        <v>1267</v>
      </c>
      <c r="G6" s="5">
        <f>F6*0.2</f>
        <v/>
      </c>
      <c r="H6" s="5">
        <f>F6+G6</f>
        <v/>
      </c>
    </row>
    <row r="7">
      <c r="A7" s="3" t="inlineStr">
        <is>
          <t>01/01/2026</t>
        </is>
      </c>
      <c r="B7" s="3" t="inlineStr">
        <is>
          <t>F2026-103</t>
        </is>
      </c>
      <c r="C7" s="4" t="inlineStr">
        <is>
          <t>Épicerie du Coin</t>
        </is>
      </c>
      <c r="D7" s="4" t="inlineStr">
        <is>
          <t>Assistance technique</t>
        </is>
      </c>
      <c r="E7" s="3" t="inlineStr">
        <is>
          <t>CB</t>
        </is>
      </c>
      <c r="F7" s="5" t="n">
        <v>1674</v>
      </c>
      <c r="G7" s="5">
        <f>F7*0.2</f>
        <v/>
      </c>
      <c r="H7" s="5">
        <f>F7+G7</f>
        <v/>
      </c>
    </row>
    <row r="8">
      <c r="A8" s="3" t="inlineStr">
        <is>
          <t>30/01/2026</t>
        </is>
      </c>
      <c r="B8" s="3" t="inlineStr">
        <is>
          <t>F2026-104</t>
        </is>
      </c>
      <c r="C8" s="4" t="inlineStr">
        <is>
          <t>Librairie Moderne</t>
        </is>
      </c>
      <c r="D8" s="4" t="inlineStr">
        <is>
          <t>Services informatiques</t>
        </is>
      </c>
      <c r="E8" s="3" t="inlineStr">
        <is>
          <t>Chèque</t>
        </is>
      </c>
      <c r="F8" s="5" t="n">
        <v>3876</v>
      </c>
      <c r="G8" s="5">
        <f>F8*0.2</f>
        <v/>
      </c>
      <c r="H8" s="5">
        <f>F8+G8</f>
        <v/>
      </c>
    </row>
    <row r="9">
      <c r="A9" s="3" t="inlineStr">
        <is>
          <t>21/12/2025</t>
        </is>
      </c>
      <c r="B9" s="3" t="inlineStr">
        <is>
          <t>F2026-105</t>
        </is>
      </c>
      <c r="C9" s="4" t="inlineStr">
        <is>
          <t>Supermarché Casino</t>
        </is>
      </c>
      <c r="D9" s="4" t="inlineStr">
        <is>
          <t>Assistance technique</t>
        </is>
      </c>
      <c r="E9" s="3" t="inlineStr">
        <is>
          <t>Virement</t>
        </is>
      </c>
      <c r="F9" s="5" t="n">
        <v>2431</v>
      </c>
      <c r="G9" s="5">
        <f>F9*0.2</f>
        <v/>
      </c>
      <c r="H9" s="5">
        <f>F9+G9</f>
        <v/>
      </c>
    </row>
    <row r="10">
      <c r="A10" s="3" t="inlineStr">
        <is>
          <t>04/11/2025</t>
        </is>
      </c>
      <c r="B10" s="3" t="inlineStr">
        <is>
          <t>F2026-106</t>
        </is>
      </c>
      <c r="C10" s="4" t="inlineStr">
        <is>
          <t>Hôtel du Parc</t>
        </is>
      </c>
      <c r="D10" s="4" t="inlineStr">
        <is>
          <t>Assistance technique</t>
        </is>
      </c>
      <c r="E10" s="3" t="inlineStr">
        <is>
          <t>Espèces</t>
        </is>
      </c>
      <c r="F10" s="5" t="n">
        <v>2311</v>
      </c>
      <c r="G10" s="5">
        <f>F10*0.2</f>
        <v/>
      </c>
      <c r="H10" s="5">
        <f>F10+G10</f>
        <v/>
      </c>
    </row>
    <row r="11">
      <c r="A11" s="3" t="inlineStr">
        <is>
          <t>29/12/2025</t>
        </is>
      </c>
      <c r="B11" s="3" t="inlineStr">
        <is>
          <t>F2026-107</t>
        </is>
      </c>
      <c r="C11" s="4" t="inlineStr">
        <is>
          <t>Boucherie Dubois</t>
        </is>
      </c>
      <c r="D11" s="4" t="inlineStr">
        <is>
          <t>Livraison</t>
        </is>
      </c>
      <c r="E11" s="3" t="inlineStr">
        <is>
          <t>Chèque</t>
        </is>
      </c>
      <c r="F11" s="5" t="n">
        <v>2141</v>
      </c>
      <c r="G11" s="5">
        <f>F11*0.2</f>
        <v/>
      </c>
      <c r="H11" s="5">
        <f>F11+G11</f>
        <v/>
      </c>
    </row>
    <row r="12">
      <c r="A12" s="3" t="inlineStr">
        <is>
          <t>04/12/2025</t>
        </is>
      </c>
      <c r="B12" s="3" t="inlineStr">
        <is>
          <t>F2026-108</t>
        </is>
      </c>
      <c r="C12" s="4" t="inlineStr">
        <is>
          <t>Pharmacie Centrale</t>
        </is>
      </c>
      <c r="D12" s="4" t="inlineStr">
        <is>
          <t>Fourniture bureau</t>
        </is>
      </c>
      <c r="E12" s="3" t="inlineStr">
        <is>
          <t>Espèces</t>
        </is>
      </c>
      <c r="F12" s="5" t="n">
        <v>1992</v>
      </c>
      <c r="G12" s="5">
        <f>F12*0.2</f>
        <v/>
      </c>
      <c r="H12" s="5">
        <f>F12+G12</f>
        <v/>
      </c>
    </row>
    <row r="13">
      <c r="A13" s="3" t="inlineStr">
        <is>
          <t>22/01/2026</t>
        </is>
      </c>
      <c r="B13" s="3" t="inlineStr">
        <is>
          <t>F2026-109</t>
        </is>
      </c>
      <c r="C13" s="4" t="inlineStr">
        <is>
          <t>Librairie Moderne</t>
        </is>
      </c>
      <c r="D13" s="4" t="inlineStr">
        <is>
          <t>Fourniture bureau</t>
        </is>
      </c>
      <c r="E13" s="3" t="inlineStr">
        <is>
          <t>CB</t>
        </is>
      </c>
      <c r="F13" s="5" t="n">
        <v>1928</v>
      </c>
      <c r="G13" s="5">
        <f>F13*0.2</f>
        <v/>
      </c>
      <c r="H13" s="5">
        <f>F13+G13</f>
        <v/>
      </c>
    </row>
    <row r="14">
      <c r="A14" s="3" t="inlineStr">
        <is>
          <t>31/12/2025</t>
        </is>
      </c>
      <c r="B14" s="3" t="inlineStr">
        <is>
          <t>F2026-110</t>
        </is>
      </c>
      <c r="C14" s="4" t="inlineStr">
        <is>
          <t>Pizzeria Bella Italia</t>
        </is>
      </c>
      <c r="D14" s="4" t="inlineStr">
        <is>
          <t>Formation professionnelle</t>
        </is>
      </c>
      <c r="E14" s="3" t="inlineStr">
        <is>
          <t>Virement</t>
        </is>
      </c>
      <c r="F14" s="5" t="n">
        <v>1026</v>
      </c>
      <c r="G14" s="5">
        <f>F14*0.2</f>
        <v/>
      </c>
      <c r="H14" s="5">
        <f>F14+G14</f>
        <v/>
      </c>
    </row>
    <row r="15">
      <c r="A15" s="3" t="inlineStr">
        <is>
          <t>13/12/2025</t>
        </is>
      </c>
      <c r="B15" s="3" t="inlineStr">
        <is>
          <t>F2026-111</t>
        </is>
      </c>
      <c r="C15" s="4" t="inlineStr">
        <is>
          <t>Pharmacie Centrale</t>
        </is>
      </c>
      <c r="D15" s="4" t="inlineStr">
        <is>
          <t>Livraison</t>
        </is>
      </c>
      <c r="E15" s="3" t="inlineStr">
        <is>
          <t>Virement</t>
        </is>
      </c>
      <c r="F15" s="5" t="n">
        <v>2148</v>
      </c>
      <c r="G15" s="5">
        <f>F15*0.2</f>
        <v/>
      </c>
      <c r="H15" s="5">
        <f>F15+G15</f>
        <v/>
      </c>
    </row>
    <row r="16">
      <c r="A16" s="3" t="inlineStr">
        <is>
          <t>18/12/2025</t>
        </is>
      </c>
      <c r="B16" s="3" t="inlineStr">
        <is>
          <t>F2026-112</t>
        </is>
      </c>
      <c r="C16" s="4" t="inlineStr">
        <is>
          <t>Restaurant Le Gourmet</t>
        </is>
      </c>
      <c r="D16" s="4" t="inlineStr">
        <is>
          <t>Maintenance</t>
        </is>
      </c>
      <c r="E16" s="3" t="inlineStr">
        <is>
          <t>CB</t>
        </is>
      </c>
      <c r="F16" s="5" t="n">
        <v>1716</v>
      </c>
      <c r="G16" s="5">
        <f>F16*0.2</f>
        <v/>
      </c>
      <c r="H16" s="5">
        <f>F16+G16</f>
        <v/>
      </c>
    </row>
    <row r="17">
      <c r="A17" s="3" t="inlineStr">
        <is>
          <t>02/11/2025</t>
        </is>
      </c>
      <c r="B17" s="3" t="inlineStr">
        <is>
          <t>F2026-113</t>
        </is>
      </c>
      <c r="C17" s="4" t="inlineStr">
        <is>
          <t>Boucherie Dubois</t>
        </is>
      </c>
      <c r="D17" s="4" t="inlineStr">
        <is>
          <t>Vente marchandises</t>
        </is>
      </c>
      <c r="E17" s="3" t="inlineStr">
        <is>
          <t>Chèque</t>
        </is>
      </c>
      <c r="F17" s="5" t="n">
        <v>1173</v>
      </c>
      <c r="G17" s="5">
        <f>F17*0.2</f>
        <v/>
      </c>
      <c r="H17" s="5">
        <f>F17+G17</f>
        <v/>
      </c>
    </row>
    <row r="18">
      <c r="A18" s="3" t="inlineStr">
        <is>
          <t>09/12/2025</t>
        </is>
      </c>
      <c r="B18" s="3" t="inlineStr">
        <is>
          <t>F2026-114</t>
        </is>
      </c>
      <c r="C18" s="4" t="inlineStr">
        <is>
          <t>Boucherie Dubois</t>
        </is>
      </c>
      <c r="D18" s="4" t="inlineStr">
        <is>
          <t>Prestation conseil</t>
        </is>
      </c>
      <c r="E18" s="3" t="inlineStr">
        <is>
          <t>Chèque</t>
        </is>
      </c>
      <c r="F18" s="5" t="n">
        <v>289</v>
      </c>
      <c r="G18" s="5">
        <f>F18*0.2</f>
        <v/>
      </c>
      <c r="H18" s="5">
        <f>F18+G18</f>
        <v/>
      </c>
    </row>
    <row r="19">
      <c r="A19" s="6" t="n"/>
      <c r="B19" s="6" t="n"/>
      <c r="C19" s="6" t="n"/>
      <c r="D19" s="6" t="n"/>
      <c r="E19" s="6" t="n"/>
      <c r="F19" s="7" t="n"/>
      <c r="G19" s="7">
        <f>F19*0.2</f>
        <v/>
      </c>
      <c r="H19" s="7">
        <f>F19+G19</f>
        <v/>
      </c>
    </row>
    <row r="20">
      <c r="A20" s="6" t="n"/>
      <c r="B20" s="6" t="n"/>
      <c r="C20" s="6" t="n"/>
      <c r="D20" s="6" t="n"/>
      <c r="E20" s="6" t="n"/>
      <c r="F20" s="7" t="n"/>
      <c r="G20" s="7">
        <f>F20*0.2</f>
        <v/>
      </c>
      <c r="H20" s="7">
        <f>F20+G20</f>
        <v/>
      </c>
    </row>
    <row r="21">
      <c r="A21" s="6" t="n"/>
      <c r="B21" s="6" t="n"/>
      <c r="C21" s="6" t="n"/>
      <c r="D21" s="6" t="n"/>
      <c r="E21" s="6" t="n"/>
      <c r="F21" s="7" t="n"/>
      <c r="G21" s="7">
        <f>F21*0.2</f>
        <v/>
      </c>
      <c r="H21" s="7">
        <f>F21+G21</f>
        <v/>
      </c>
    </row>
    <row r="22">
      <c r="A22" s="6" t="n"/>
      <c r="B22" s="6" t="n"/>
      <c r="C22" s="6" t="n"/>
      <c r="D22" s="6" t="n"/>
      <c r="E22" s="6" t="n"/>
      <c r="F22" s="7" t="n"/>
      <c r="G22" s="7">
        <f>F22*0.2</f>
        <v/>
      </c>
      <c r="H22" s="7">
        <f>F22+G22</f>
        <v/>
      </c>
    </row>
    <row r="23">
      <c r="A23" s="6" t="n"/>
      <c r="B23" s="6" t="n"/>
      <c r="C23" s="6" t="n"/>
      <c r="D23" s="6" t="n"/>
      <c r="E23" s="6" t="n"/>
      <c r="F23" s="7" t="n"/>
      <c r="G23" s="7">
        <f>F23*0.2</f>
        <v/>
      </c>
      <c r="H23" s="7">
        <f>F23+G23</f>
        <v/>
      </c>
    </row>
    <row r="25">
      <c r="A25" s="8" t="inlineStr">
        <is>
          <t>TOTAL RECETTES</t>
        </is>
      </c>
      <c r="F25" s="9">
        <f>SUM(F4:F24)</f>
        <v/>
      </c>
      <c r="G25" s="9">
        <f>SUM(G4:G24)</f>
        <v/>
      </c>
      <c r="H25" s="9">
        <f>SUM(H4:H24)</f>
        <v/>
      </c>
    </row>
  </sheetData>
  <mergeCells count="2">
    <mergeCell ref="A1:H1"/>
    <mergeCell ref="A25:E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5" customWidth="1" min="3" max="3"/>
    <col width="18" customWidth="1" min="4" max="4"/>
    <col width="25" customWidth="1" min="5" max="5"/>
    <col width="15" customWidth="1" min="6" max="6"/>
    <col width="14" customWidth="1" min="7" max="7"/>
    <col width="12" customWidth="1" min="8" max="8"/>
    <col width="14" customWidth="1" min="9" max="9"/>
  </cols>
  <sheetData>
    <row r="1">
      <c r="A1" s="1" t="inlineStr">
        <is>
          <t>LIVRE DES DÉPENSES - ANNÉE 2026</t>
        </is>
      </c>
    </row>
    <row r="2">
      <c r="A2" t="inlineStr"/>
    </row>
    <row r="3">
      <c r="A3" s="2" t="inlineStr">
        <is>
          <t>Date</t>
        </is>
      </c>
      <c r="B3" s="2" t="inlineStr">
        <is>
          <t>N° Facture</t>
        </is>
      </c>
      <c r="C3" s="2" t="inlineStr">
        <is>
          <t>Fournisseur</t>
        </is>
      </c>
      <c r="D3" s="2" t="inlineStr">
        <is>
          <t>Catégorie</t>
        </is>
      </c>
      <c r="E3" s="2" t="inlineStr">
        <is>
          <t>Description</t>
        </is>
      </c>
      <c r="F3" s="2" t="inlineStr">
        <is>
          <t>Mode Paiement</t>
        </is>
      </c>
      <c r="G3" s="2" t="inlineStr">
        <is>
          <t>Montant HT</t>
        </is>
      </c>
      <c r="H3" s="2" t="inlineStr">
        <is>
          <t>TVA 20%</t>
        </is>
      </c>
      <c r="I3" s="2" t="inlineStr">
        <is>
          <t>Montant TTC</t>
        </is>
      </c>
    </row>
    <row r="4">
      <c r="A4" s="3" t="inlineStr">
        <is>
          <t>25/11/2025</t>
        </is>
      </c>
      <c r="B4" s="3" t="inlineStr">
        <is>
          <t>D2026-200</t>
        </is>
      </c>
      <c r="C4" s="4" t="inlineStr">
        <is>
          <t>SFR Business</t>
        </is>
      </c>
      <c r="D4" s="4" t="inlineStr">
        <is>
          <t>Honoraires</t>
        </is>
      </c>
      <c r="E4" s="4" t="inlineStr">
        <is>
          <t>Essence véhicule société</t>
        </is>
      </c>
      <c r="F4" s="3" t="inlineStr">
        <is>
          <t>CB</t>
        </is>
      </c>
      <c r="G4" s="5" t="n">
        <v>1566</v>
      </c>
      <c r="H4" s="5">
        <f>G4*0.2</f>
        <v/>
      </c>
      <c r="I4" s="5">
        <f>G4+H4</f>
        <v/>
      </c>
    </row>
    <row r="5">
      <c r="A5" s="3" t="inlineStr">
        <is>
          <t>28/11/2025</t>
        </is>
      </c>
      <c r="B5" s="3" t="inlineStr">
        <is>
          <t>D2026-201</t>
        </is>
      </c>
      <c r="C5" s="4" t="inlineStr">
        <is>
          <t>Expert Comptable Associés</t>
        </is>
      </c>
      <c r="D5" s="4" t="inlineStr">
        <is>
          <t>Publicité</t>
        </is>
      </c>
      <c r="E5" s="4" t="inlineStr">
        <is>
          <t>Prime assurance</t>
        </is>
      </c>
      <c r="F5" s="3" t="inlineStr">
        <is>
          <t>Virement</t>
        </is>
      </c>
      <c r="G5" s="5" t="n">
        <v>2823</v>
      </c>
      <c r="H5" s="5">
        <f>G5*0.2</f>
        <v/>
      </c>
      <c r="I5" s="5">
        <f>G5+H5</f>
        <v/>
      </c>
    </row>
    <row r="6">
      <c r="A6" s="3" t="inlineStr">
        <is>
          <t>15/01/2026</t>
        </is>
      </c>
      <c r="B6" s="3" t="inlineStr">
        <is>
          <t>D2026-202</t>
        </is>
      </c>
      <c r="C6" s="4" t="inlineStr">
        <is>
          <t>AXA Assurances</t>
        </is>
      </c>
      <c r="D6" s="4" t="inlineStr">
        <is>
          <t>Téléphone/Internet</t>
        </is>
      </c>
      <c r="E6" s="4" t="inlineStr">
        <is>
          <t>Prestation comptable</t>
        </is>
      </c>
      <c r="F6" s="3" t="inlineStr">
        <is>
          <t>Espèces</t>
        </is>
      </c>
      <c r="G6" s="5" t="n">
        <v>1799</v>
      </c>
      <c r="H6" s="5">
        <f>G6*0.2</f>
        <v/>
      </c>
      <c r="I6" s="5">
        <f>G6+H6</f>
        <v/>
      </c>
    </row>
    <row r="7">
      <c r="A7" s="3" t="inlineStr">
        <is>
          <t>13/01/2026</t>
        </is>
      </c>
      <c r="B7" s="3" t="inlineStr">
        <is>
          <t>D2026-203</t>
        </is>
      </c>
      <c r="C7" s="4" t="inlineStr">
        <is>
          <t>Orange Pro</t>
        </is>
      </c>
      <c r="D7" s="4" t="inlineStr">
        <is>
          <t>Publicité</t>
        </is>
      </c>
      <c r="E7" s="4" t="inlineStr">
        <is>
          <t>Essence véhicule société</t>
        </is>
      </c>
      <c r="F7" s="3" t="inlineStr">
        <is>
          <t>CB</t>
        </is>
      </c>
      <c r="G7" s="5" t="n">
        <v>798</v>
      </c>
      <c r="H7" s="5">
        <f>G7*0.2</f>
        <v/>
      </c>
      <c r="I7" s="5">
        <f>G7+H7</f>
        <v/>
      </c>
    </row>
    <row r="8">
      <c r="A8" s="3" t="inlineStr">
        <is>
          <t>30/11/2025</t>
        </is>
      </c>
      <c r="B8" s="3" t="inlineStr">
        <is>
          <t>D2026-204</t>
        </is>
      </c>
      <c r="C8" s="4" t="inlineStr">
        <is>
          <t>Leclerc Pro</t>
        </is>
      </c>
      <c r="D8" s="4" t="inlineStr">
        <is>
          <t>Publicité</t>
        </is>
      </c>
      <c r="E8" s="4" t="inlineStr">
        <is>
          <t>Réparation matériel</t>
        </is>
      </c>
      <c r="F8" s="3" t="inlineStr">
        <is>
          <t>Virement</t>
        </is>
      </c>
      <c r="G8" s="5" t="n">
        <v>2716</v>
      </c>
      <c r="H8" s="5">
        <f>G8*0.2</f>
        <v/>
      </c>
      <c r="I8" s="5">
        <f>G8+H8</f>
        <v/>
      </c>
    </row>
    <row r="9">
      <c r="A9" s="3" t="inlineStr">
        <is>
          <t>08/11/2025</t>
        </is>
      </c>
      <c r="B9" s="3" t="inlineStr">
        <is>
          <t>D2026-205</t>
        </is>
      </c>
      <c r="C9" s="4" t="inlineStr">
        <is>
          <t>Office Dépôt</t>
        </is>
      </c>
      <c r="D9" s="4" t="inlineStr">
        <is>
          <t>Frais bancaires</t>
        </is>
      </c>
      <c r="E9" s="4" t="inlineStr">
        <is>
          <t>Facture électricité</t>
        </is>
      </c>
      <c r="F9" s="3" t="inlineStr">
        <is>
          <t>Espèces</t>
        </is>
      </c>
      <c r="G9" s="5" t="n">
        <v>2329</v>
      </c>
      <c r="H9" s="5">
        <f>G9*0.2</f>
        <v/>
      </c>
      <c r="I9" s="5">
        <f>G9+H9</f>
        <v/>
      </c>
    </row>
    <row r="10">
      <c r="A10" s="3" t="inlineStr">
        <is>
          <t>05/01/2026</t>
        </is>
      </c>
      <c r="B10" s="3" t="inlineStr">
        <is>
          <t>D2026-206</t>
        </is>
      </c>
      <c r="C10" s="4" t="inlineStr">
        <is>
          <t>Veolia Eau</t>
        </is>
      </c>
      <c r="D10" s="4" t="inlineStr">
        <is>
          <t>Téléphone/Internet</t>
        </is>
      </c>
      <c r="E10" s="4" t="inlineStr">
        <is>
          <t>Essence véhicule société</t>
        </is>
      </c>
      <c r="F10" s="3" t="inlineStr">
        <is>
          <t>Chèque</t>
        </is>
      </c>
      <c r="G10" s="5" t="n">
        <v>727</v>
      </c>
      <c r="H10" s="5">
        <f>G10*0.2</f>
        <v/>
      </c>
      <c r="I10" s="5">
        <f>G10+H10</f>
        <v/>
      </c>
    </row>
    <row r="11">
      <c r="A11" s="3" t="inlineStr">
        <is>
          <t>08/01/2026</t>
        </is>
      </c>
      <c r="B11" s="3" t="inlineStr">
        <is>
          <t>D2026-207</t>
        </is>
      </c>
      <c r="C11" s="4" t="inlineStr">
        <is>
          <t>Office Dépôt</t>
        </is>
      </c>
      <c r="D11" s="4" t="inlineStr">
        <is>
          <t>Publicité</t>
        </is>
      </c>
      <c r="E11" s="4" t="inlineStr">
        <is>
          <t>Facture électricité</t>
        </is>
      </c>
      <c r="F11" s="3" t="inlineStr">
        <is>
          <t>Virement</t>
        </is>
      </c>
      <c r="G11" s="5" t="n">
        <v>2044</v>
      </c>
      <c r="H11" s="5">
        <f>G11*0.2</f>
        <v/>
      </c>
      <c r="I11" s="5">
        <f>G11+H11</f>
        <v/>
      </c>
    </row>
    <row r="12">
      <c r="A12" s="3" t="inlineStr">
        <is>
          <t>26/12/2025</t>
        </is>
      </c>
      <c r="B12" s="3" t="inlineStr">
        <is>
          <t>D2026-208</t>
        </is>
      </c>
      <c r="C12" s="4" t="inlineStr">
        <is>
          <t>EDF Entreprises</t>
        </is>
      </c>
      <c r="D12" s="4" t="inlineStr">
        <is>
          <t>Frais bancaires</t>
        </is>
      </c>
      <c r="E12" s="4" t="inlineStr">
        <is>
          <t>Réparation matériel</t>
        </is>
      </c>
      <c r="F12" s="3" t="inlineStr">
        <is>
          <t>CB</t>
        </is>
      </c>
      <c r="G12" s="5" t="n">
        <v>1830</v>
      </c>
      <c r="H12" s="5">
        <f>G12*0.2</f>
        <v/>
      </c>
      <c r="I12" s="5">
        <f>G12+H12</f>
        <v/>
      </c>
    </row>
    <row r="13">
      <c r="A13" s="3" t="inlineStr">
        <is>
          <t>31/12/2025</t>
        </is>
      </c>
      <c r="B13" s="3" t="inlineStr">
        <is>
          <t>D2026-209</t>
        </is>
      </c>
      <c r="C13" s="4" t="inlineStr">
        <is>
          <t>La Poste Pro</t>
        </is>
      </c>
      <c r="D13" s="4" t="inlineStr">
        <is>
          <t>Loyer</t>
        </is>
      </c>
      <c r="E13" s="4" t="inlineStr">
        <is>
          <t>Prime assurance</t>
        </is>
      </c>
      <c r="F13" s="3" t="inlineStr">
        <is>
          <t>Espèces</t>
        </is>
      </c>
      <c r="G13" s="5" t="n">
        <v>125</v>
      </c>
      <c r="H13" s="5">
        <f>G13*0.2</f>
        <v/>
      </c>
      <c r="I13" s="5">
        <f>G13+H13</f>
        <v/>
      </c>
    </row>
    <row r="14">
      <c r="A14" s="3" t="inlineStr">
        <is>
          <t>17/01/2026</t>
        </is>
      </c>
      <c r="B14" s="3" t="inlineStr">
        <is>
          <t>D2026-210</t>
        </is>
      </c>
      <c r="C14" s="4" t="inlineStr">
        <is>
          <t>SFR Business</t>
        </is>
      </c>
      <c r="D14" s="4" t="inlineStr">
        <is>
          <t>Téléphone/Internet</t>
        </is>
      </c>
      <c r="E14" s="4" t="inlineStr">
        <is>
          <t>Essence véhicule société</t>
        </is>
      </c>
      <c r="F14" s="3" t="inlineStr">
        <is>
          <t>Virement</t>
        </is>
      </c>
      <c r="G14" s="5" t="n">
        <v>704</v>
      </c>
      <c r="H14" s="5">
        <f>G14*0.2</f>
        <v/>
      </c>
      <c r="I14" s="5">
        <f>G14+H14</f>
        <v/>
      </c>
    </row>
    <row r="15">
      <c r="A15" s="3" t="inlineStr">
        <is>
          <t>20/01/2026</t>
        </is>
      </c>
      <c r="B15" s="3" t="inlineStr">
        <is>
          <t>D2026-211</t>
        </is>
      </c>
      <c r="C15" s="4" t="inlineStr">
        <is>
          <t>La Poste Pro</t>
        </is>
      </c>
      <c r="D15" s="4" t="inlineStr">
        <is>
          <t>Assurances</t>
        </is>
      </c>
      <c r="E15" s="4" t="inlineStr">
        <is>
          <t>Essence véhicule société</t>
        </is>
      </c>
      <c r="F15" s="3" t="inlineStr">
        <is>
          <t>Virement</t>
        </is>
      </c>
      <c r="G15" s="5" t="n">
        <v>2584</v>
      </c>
      <c r="H15" s="5">
        <f>G15*0.2</f>
        <v/>
      </c>
      <c r="I15" s="5">
        <f>G15+H15</f>
        <v/>
      </c>
    </row>
    <row r="16">
      <c r="A16" s="3" t="inlineStr">
        <is>
          <t>27/01/2026</t>
        </is>
      </c>
      <c r="B16" s="3" t="inlineStr">
        <is>
          <t>D2026-212</t>
        </is>
      </c>
      <c r="C16" s="4" t="inlineStr">
        <is>
          <t>La Poste Pro</t>
        </is>
      </c>
      <c r="D16" s="4" t="inlineStr">
        <is>
          <t>Téléphone/Internet</t>
        </is>
      </c>
      <c r="E16" s="4" t="inlineStr">
        <is>
          <t>URSSAF trimestre</t>
        </is>
      </c>
      <c r="F16" s="3" t="inlineStr">
        <is>
          <t>CB</t>
        </is>
      </c>
      <c r="G16" s="5" t="n">
        <v>306</v>
      </c>
      <c r="H16" s="5">
        <f>G16*0.2</f>
        <v/>
      </c>
      <c r="I16" s="5">
        <f>G16+H16</f>
        <v/>
      </c>
    </row>
    <row r="17">
      <c r="A17" s="3" t="inlineStr">
        <is>
          <t>11/12/2025</t>
        </is>
      </c>
      <c r="B17" s="3" t="inlineStr">
        <is>
          <t>D2026-213</t>
        </is>
      </c>
      <c r="C17" s="4" t="inlineStr">
        <is>
          <t>SFR Business</t>
        </is>
      </c>
      <c r="D17" s="4" t="inlineStr">
        <is>
          <t>Honoraires</t>
        </is>
      </c>
      <c r="E17" s="4" t="inlineStr">
        <is>
          <t>URSSAF trimestre</t>
        </is>
      </c>
      <c r="F17" s="3" t="inlineStr">
        <is>
          <t>Virement</t>
        </is>
      </c>
      <c r="G17" s="5" t="n">
        <v>1953</v>
      </c>
      <c r="H17" s="5">
        <f>G17*0.2</f>
        <v/>
      </c>
      <c r="I17" s="5">
        <f>G17+H17</f>
        <v/>
      </c>
    </row>
    <row r="18">
      <c r="A18" s="3" t="inlineStr">
        <is>
          <t>23/01/2026</t>
        </is>
      </c>
      <c r="B18" s="3" t="inlineStr">
        <is>
          <t>D2026-214</t>
        </is>
      </c>
      <c r="C18" s="4" t="inlineStr">
        <is>
          <t>Office Dépôt</t>
        </is>
      </c>
      <c r="D18" s="4" t="inlineStr">
        <is>
          <t>Loyer</t>
        </is>
      </c>
      <c r="E18" s="4" t="inlineStr">
        <is>
          <t>Papeterie et fournitures</t>
        </is>
      </c>
      <c r="F18" s="3" t="inlineStr">
        <is>
          <t>Chèque</t>
        </is>
      </c>
      <c r="G18" s="5" t="n">
        <v>2418</v>
      </c>
      <c r="H18" s="5">
        <f>G18*0.2</f>
        <v/>
      </c>
      <c r="I18" s="5">
        <f>G18+H18</f>
        <v/>
      </c>
    </row>
    <row r="19">
      <c r="A19" s="3" t="inlineStr">
        <is>
          <t>31/12/2025</t>
        </is>
      </c>
      <c r="B19" s="3" t="inlineStr">
        <is>
          <t>D2026-215</t>
        </is>
      </c>
      <c r="C19" s="4" t="inlineStr">
        <is>
          <t>AXA Assurances</t>
        </is>
      </c>
      <c r="D19" s="4" t="inlineStr">
        <is>
          <t>Fournitures</t>
        </is>
      </c>
      <c r="E19" s="4" t="inlineStr">
        <is>
          <t>Loyer mensuel bureau</t>
        </is>
      </c>
      <c r="F19" s="3" t="inlineStr">
        <is>
          <t>Virement</t>
        </is>
      </c>
      <c r="G19" s="5" t="n">
        <v>204</v>
      </c>
      <c r="H19" s="5">
        <f>G19*0.2</f>
        <v/>
      </c>
      <c r="I19" s="5">
        <f>G19+H19</f>
        <v/>
      </c>
    </row>
    <row r="20">
      <c r="A20" s="3" t="inlineStr">
        <is>
          <t>30/12/2025</t>
        </is>
      </c>
      <c r="B20" s="3" t="inlineStr">
        <is>
          <t>D2026-216</t>
        </is>
      </c>
      <c r="C20" s="4" t="inlineStr">
        <is>
          <t>Veolia Eau</t>
        </is>
      </c>
      <c r="D20" s="4" t="inlineStr">
        <is>
          <t>Loyer</t>
        </is>
      </c>
      <c r="E20" s="4" t="inlineStr">
        <is>
          <t>Prime assurance</t>
        </is>
      </c>
      <c r="F20" s="3" t="inlineStr">
        <is>
          <t>Chèque</t>
        </is>
      </c>
      <c r="G20" s="5" t="n">
        <v>900</v>
      </c>
      <c r="H20" s="5">
        <f>G20*0.2</f>
        <v/>
      </c>
      <c r="I20" s="5">
        <f>G20+H20</f>
        <v/>
      </c>
    </row>
    <row r="21">
      <c r="A21" s="3" t="inlineStr">
        <is>
          <t>10/11/2025</t>
        </is>
      </c>
      <c r="B21" s="3" t="inlineStr">
        <is>
          <t>D2026-217</t>
        </is>
      </c>
      <c r="C21" s="4" t="inlineStr">
        <is>
          <t>La Poste Pro</t>
        </is>
      </c>
      <c r="D21" s="4" t="inlineStr">
        <is>
          <t>Frais bancaires</t>
        </is>
      </c>
      <c r="E21" s="4" t="inlineStr">
        <is>
          <t>Prime assurance</t>
        </is>
      </c>
      <c r="F21" s="3" t="inlineStr">
        <is>
          <t>Espèces</t>
        </is>
      </c>
      <c r="G21" s="5" t="n">
        <v>1492</v>
      </c>
      <c r="H21" s="5">
        <f>G21*0.2</f>
        <v/>
      </c>
      <c r="I21" s="5">
        <f>G21+H21</f>
        <v/>
      </c>
    </row>
    <row r="22">
      <c r="A22" s="6" t="n"/>
      <c r="B22" s="6" t="n"/>
      <c r="C22" s="6" t="n"/>
      <c r="D22" s="6" t="n"/>
      <c r="E22" s="6" t="n"/>
      <c r="F22" s="6" t="n"/>
      <c r="G22" s="7" t="n"/>
      <c r="H22" s="7">
        <f>G22*0.2</f>
        <v/>
      </c>
      <c r="I22" s="7">
        <f>G22+H22</f>
        <v/>
      </c>
    </row>
    <row r="23">
      <c r="A23" s="6" t="n"/>
      <c r="B23" s="6" t="n"/>
      <c r="C23" s="6" t="n"/>
      <c r="D23" s="6" t="n"/>
      <c r="E23" s="6" t="n"/>
      <c r="F23" s="6" t="n"/>
      <c r="G23" s="7" t="n"/>
      <c r="H23" s="7">
        <f>G23*0.2</f>
        <v/>
      </c>
      <c r="I23" s="7">
        <f>G23+H23</f>
        <v/>
      </c>
    </row>
    <row r="24">
      <c r="A24" s="6" t="n"/>
      <c r="B24" s="6" t="n"/>
      <c r="C24" s="6" t="n"/>
      <c r="D24" s="6" t="n"/>
      <c r="E24" s="6" t="n"/>
      <c r="F24" s="6" t="n"/>
      <c r="G24" s="7" t="n"/>
      <c r="H24" s="7">
        <f>G24*0.2</f>
        <v/>
      </c>
      <c r="I24" s="7">
        <f>G24+H24</f>
        <v/>
      </c>
    </row>
    <row r="25">
      <c r="A25" s="6" t="n"/>
      <c r="B25" s="6" t="n"/>
      <c r="C25" s="6" t="n"/>
      <c r="D25" s="6" t="n"/>
      <c r="E25" s="6" t="n"/>
      <c r="F25" s="6" t="n"/>
      <c r="G25" s="7" t="n"/>
      <c r="H25" s="7">
        <f>G25*0.2</f>
        <v/>
      </c>
      <c r="I25" s="7">
        <f>G25+H25</f>
        <v/>
      </c>
    </row>
    <row r="26">
      <c r="A26" s="6" t="n"/>
      <c r="B26" s="6" t="n"/>
      <c r="C26" s="6" t="n"/>
      <c r="D26" s="6" t="n"/>
      <c r="E26" s="6" t="n"/>
      <c r="F26" s="6" t="n"/>
      <c r="G26" s="7" t="n"/>
      <c r="H26" s="7">
        <f>G26*0.2</f>
        <v/>
      </c>
      <c r="I26" s="7">
        <f>G26+H26</f>
        <v/>
      </c>
    </row>
    <row r="28">
      <c r="A28" s="8" t="inlineStr">
        <is>
          <t>TOTAL DÉPENSES</t>
        </is>
      </c>
      <c r="G28" s="9">
        <f>SUM(G4:G27)</f>
        <v/>
      </c>
      <c r="H28" s="9">
        <f>SUM(H4:H27)</f>
        <v/>
      </c>
      <c r="I28" s="9">
        <f>SUM(I4:I27)</f>
        <v/>
      </c>
    </row>
  </sheetData>
  <mergeCells count="2">
    <mergeCell ref="A1:I1"/>
    <mergeCell ref="A28:F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SUIVI DE TRÉSORERIE - ANNÉE 2026</t>
        </is>
      </c>
    </row>
    <row r="2">
      <c r="A2" t="inlineStr"/>
    </row>
    <row r="3">
      <c r="A3" s="10" t="inlineStr">
        <is>
          <t>Mois</t>
        </is>
      </c>
      <c r="B3" s="10" t="inlineStr">
        <is>
          <t>Recettes</t>
        </is>
      </c>
      <c r="C3" s="10" t="inlineStr">
        <is>
          <t>Dépenses</t>
        </is>
      </c>
      <c r="D3" s="10" t="inlineStr">
        <is>
          <t>Solde</t>
        </is>
      </c>
    </row>
    <row r="4">
      <c r="A4" s="4" t="inlineStr">
        <is>
          <t>Janvier</t>
        </is>
      </c>
      <c r="B4" s="11" t="n">
        <v>14035</v>
      </c>
      <c r="C4" s="11" t="n">
        <v>5131</v>
      </c>
      <c r="D4" s="7">
        <f>B4-C4</f>
        <v/>
      </c>
    </row>
    <row r="5">
      <c r="A5" s="4" t="inlineStr">
        <is>
          <t>Février</t>
        </is>
      </c>
      <c r="B5" s="11" t="n">
        <v>14837</v>
      </c>
      <c r="C5" s="11" t="n">
        <v>11736</v>
      </c>
      <c r="D5" s="7">
        <f>B5-C5</f>
        <v/>
      </c>
    </row>
    <row r="6">
      <c r="A6" s="4" t="inlineStr">
        <is>
          <t>Mars</t>
        </is>
      </c>
      <c r="B6" s="11" t="n">
        <v>6134</v>
      </c>
      <c r="C6" s="11" t="n">
        <v>10477</v>
      </c>
      <c r="D6" s="7">
        <f>B6-C6</f>
        <v/>
      </c>
    </row>
    <row r="7">
      <c r="A7" s="4" t="inlineStr">
        <is>
          <t>Avril</t>
        </is>
      </c>
      <c r="B7" s="11" t="n">
        <v>12286</v>
      </c>
      <c r="C7" s="11" t="n">
        <v>6712</v>
      </c>
      <c r="D7" s="7">
        <f>B7-C7</f>
        <v/>
      </c>
    </row>
    <row r="8">
      <c r="A8" s="4" t="inlineStr">
        <is>
          <t>Mai</t>
        </is>
      </c>
      <c r="B8" s="11" t="n">
        <v>8717</v>
      </c>
      <c r="C8" s="11" t="n">
        <v>5108</v>
      </c>
      <c r="D8" s="7">
        <f>B8-C8</f>
        <v/>
      </c>
    </row>
    <row r="9">
      <c r="A9" s="4" t="inlineStr">
        <is>
          <t>Juin</t>
        </is>
      </c>
      <c r="B9" s="11" t="n">
        <v>10940</v>
      </c>
      <c r="C9" s="11" t="n">
        <v>10708</v>
      </c>
      <c r="D9" s="7">
        <f>B9-C9</f>
        <v/>
      </c>
    </row>
    <row r="10">
      <c r="A10" s="4" t="inlineStr">
        <is>
          <t>Juillet</t>
        </is>
      </c>
      <c r="B10" s="11" t="n">
        <v>6460</v>
      </c>
      <c r="C10" s="11" t="n">
        <v>10982</v>
      </c>
      <c r="D10" s="7">
        <f>B10-C10</f>
        <v/>
      </c>
    </row>
    <row r="11">
      <c r="A11" s="4" t="inlineStr">
        <is>
          <t>Août</t>
        </is>
      </c>
      <c r="B11" s="11" t="n">
        <v>6196</v>
      </c>
      <c r="C11" s="11" t="n">
        <v>6178</v>
      </c>
      <c r="D11" s="7">
        <f>B11-C11</f>
        <v/>
      </c>
    </row>
    <row r="12">
      <c r="A12" s="4" t="inlineStr">
        <is>
          <t>Septembre</t>
        </is>
      </c>
      <c r="B12" s="11" t="n">
        <v>12624</v>
      </c>
      <c r="C12" s="11" t="n">
        <v>7644</v>
      </c>
      <c r="D12" s="7">
        <f>B12-C12</f>
        <v/>
      </c>
    </row>
    <row r="13">
      <c r="A13" s="4" t="inlineStr">
        <is>
          <t>Octobre</t>
        </is>
      </c>
      <c r="B13" s="11" t="n">
        <v>13843</v>
      </c>
      <c r="C13" s="11" t="n">
        <v>9159</v>
      </c>
      <c r="D13" s="7">
        <f>B13-C13</f>
        <v/>
      </c>
    </row>
    <row r="14">
      <c r="A14" s="4" t="inlineStr">
        <is>
          <t>Novembre</t>
        </is>
      </c>
      <c r="B14" s="11" t="n">
        <v>7273</v>
      </c>
      <c r="C14" s="11" t="n">
        <v>5695</v>
      </c>
      <c r="D14" s="7">
        <f>B14-C14</f>
        <v/>
      </c>
    </row>
    <row r="15">
      <c r="A15" s="4" t="inlineStr">
        <is>
          <t>Décembre</t>
        </is>
      </c>
      <c r="B15" s="11" t="n">
        <v>14610</v>
      </c>
      <c r="C15" s="11" t="n">
        <v>4350</v>
      </c>
      <c r="D15" s="7">
        <f>B15-C15</f>
        <v/>
      </c>
    </row>
    <row r="16">
      <c r="A16" s="12" t="inlineStr">
        <is>
          <t>TOTAL ANNUEL</t>
        </is>
      </c>
      <c r="B16" s="9">
        <f>SUM(B4:B15)</f>
        <v/>
      </c>
      <c r="C16" s="9">
        <f>SUM(C4:C15)</f>
        <v/>
      </c>
      <c r="D16" s="9">
        <f>SUM(D4:D15)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5" customWidth="1" min="3" max="3"/>
  </cols>
  <sheetData>
    <row r="1">
      <c r="A1" s="1" t="inlineStr">
        <is>
          <t>COMPTE DE RÉSULTAT - ANNÉE 2026</t>
        </is>
      </c>
    </row>
    <row r="3">
      <c r="A3" s="13" t="inlineStr">
        <is>
          <t>PRODUITS</t>
        </is>
      </c>
    </row>
    <row r="4">
      <c r="A4" s="14" t="inlineStr">
        <is>
          <t>Chiffre d'affaires HT</t>
        </is>
      </c>
      <c r="B4" s="7">
        <f>Recettes!F16</f>
        <v/>
      </c>
    </row>
    <row r="5">
      <c r="A5" s="12" t="inlineStr">
        <is>
          <t>TOTAL PRODUITS</t>
        </is>
      </c>
      <c r="B5" s="9">
        <f>B4</f>
        <v/>
      </c>
    </row>
    <row r="7">
      <c r="A7" s="13" t="inlineStr">
        <is>
          <t>CHARGES</t>
        </is>
      </c>
    </row>
    <row r="8">
      <c r="A8" s="14" t="inlineStr">
        <is>
          <t>Achats et charges externes</t>
        </is>
      </c>
      <c r="B8" s="7">
        <f>Dépenses!G16</f>
        <v/>
      </c>
    </row>
    <row r="9">
      <c r="A9" s="12" t="inlineStr">
        <is>
          <t>TOTAL CHARGES</t>
        </is>
      </c>
      <c r="B9" s="9">
        <f>B8</f>
        <v/>
      </c>
    </row>
    <row r="11">
      <c r="A11" s="15" t="inlineStr">
        <is>
          <t>RÉSULTAT NET</t>
        </is>
      </c>
      <c r="B11" s="16">
        <f>B5-B9</f>
        <v/>
      </c>
    </row>
  </sheetData>
  <mergeCells count="3">
    <mergeCell ref="A1:C1"/>
    <mergeCell ref="A3:C3"/>
    <mergeCell ref="A7:C7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60" customWidth="1" min="1" max="1"/>
    <col width="15" customWidth="1" min="2" max="2"/>
  </cols>
  <sheetData>
    <row r="1">
      <c r="A1" s="13" t="inlineStr"/>
    </row>
    <row r="2">
      <c r="A2" t="inlineStr">
        <is>
          <t>Bienvenue dans votre modèle de comptabilité pour petite entreprise !</t>
        </is>
      </c>
    </row>
    <row r="3">
      <c r="A3" t="inlineStr"/>
    </row>
    <row r="4">
      <c r="A4" s="13" t="inlineStr">
        <is>
          <t>STRUCTURE DU CLASSEUR :</t>
        </is>
      </c>
    </row>
    <row r="5">
      <c r="A5" t="inlineStr"/>
    </row>
    <row r="6">
      <c r="A6" s="17" t="inlineStr">
        <is>
          <t>1. RECETTES</t>
        </is>
      </c>
    </row>
    <row r="7">
      <c r="A7" s="17" t="inlineStr">
        <is>
          <t>2. DÉPENSES</t>
        </is>
      </c>
    </row>
    <row r="8">
      <c r="A8" s="17" t="inlineStr">
        <is>
          <t>3. TRÉSORERIE</t>
        </is>
      </c>
    </row>
    <row r="9">
      <c r="A9" s="17" t="inlineStr">
        <is>
          <t>4. RÉSULTAT</t>
        </is>
      </c>
    </row>
    <row r="10">
      <c r="A10" s="17" t="inlineStr">
        <is>
          <t>5. GUIDE</t>
        </is>
      </c>
    </row>
    <row r="11">
      <c r="A11" t="inlineStr"/>
    </row>
    <row r="12">
      <c r="A12" s="13" t="inlineStr">
        <is>
          <t>COMMENT UTILISER CE MODÈLE :</t>
        </is>
      </c>
    </row>
    <row r="13">
      <c r="A13" t="inlineStr"/>
    </row>
    <row r="14">
      <c r="A14" t="inlineStr">
        <is>
          <t>✓ Les cellules JAUNES sont à remplir par vous</t>
        </is>
      </c>
    </row>
    <row r="15">
      <c r="A15" t="inlineStr">
        <is>
          <t>✓ Les cellules BLANCHES contiennent des formules automatiques</t>
        </is>
      </c>
    </row>
    <row r="16">
      <c r="A16" t="inlineStr">
        <is>
          <t>✓ Les lignes avec exemples peuvent être modifiées ou supprimées</t>
        </is>
      </c>
    </row>
    <row r="17">
      <c r="A17" t="inlineStr">
        <is>
          <t>✓ Des lignes vides sont disponibles pour vos nouvelles entrées</t>
        </is>
      </c>
    </row>
    <row r="18">
      <c r="A18" t="inlineStr"/>
    </row>
    <row r="19">
      <c r="A19" t="inlineStr">
        <is>
          <t>CONSEILS PRATIQUES :</t>
        </is>
      </c>
    </row>
    <row r="20">
      <c r="A20" s="13" t="inlineStr"/>
    </row>
    <row r="21">
      <c r="A21" t="inlineStr">
        <is>
          <t>• Enregistrez chaque facture dès réception/émission</t>
        </is>
      </c>
    </row>
    <row r="22">
      <c r="A22" t="inlineStr">
        <is>
          <t>• Conservez vos justificatifs papier ou numériques</t>
        </is>
      </c>
    </row>
    <row r="23">
      <c r="A23" t="inlineStr">
        <is>
          <t>• Vérifiez régulièrement vos totaux</t>
        </is>
      </c>
    </row>
    <row r="24">
      <c r="A24" t="inlineStr">
        <is>
          <t>• Faites une sauvegarde mensuelle du fichier</t>
        </is>
      </c>
    </row>
    <row r="25">
      <c r="A25" t="inlineStr">
        <is>
          <t>• Consultez un expert-comptable pour validation</t>
        </is>
      </c>
    </row>
    <row r="26">
      <c r="A26" t="inlineStr"/>
    </row>
    <row r="27">
      <c r="A27" t="inlineStr">
        <is>
          <t>RAPPEL LÉGAL :</t>
        </is>
      </c>
    </row>
    <row r="28">
      <c r="A28" s="13" t="inlineStr"/>
    </row>
    <row r="29">
      <c r="A29" t="inlineStr">
        <is>
          <t>Ce modèle est un outil de gestion simplifié.</t>
        </is>
      </c>
    </row>
    <row r="30">
      <c r="A30" t="inlineStr">
        <is>
          <t>Il ne remplace pas les obligations comptables officielles.</t>
        </is>
      </c>
    </row>
    <row r="31">
      <c r="A31" t="inlineStr">
        <is>
          <t>Consultez un professionnel pour votre déclaration fiscale.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2026-01-30T13:10:19Z</dcterms:created>
  <dcterms:modified xmlns:dcterms="http://purl.org/dc/terms/" xmlns:xsi="http://www.w3.org/2001/XMLSchema-instance" xsi:type="dcterms:W3CDTF">2026-01-30T13:10:19Z</dcterms:modified>
</cp:coreProperties>
</file>