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nquête Satisfaction" sheetId="1" state="visible" r:id="rId1"/>
    <sheet xmlns:r="http://schemas.openxmlformats.org/officeDocument/2006/relationships" name="Résultats et Analys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0.0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FFFFFF"/>
      <sz val="11"/>
    </font>
    <font>
      <b val="1"/>
      <color rgb="001E3A8A"/>
      <sz val="12"/>
    </font>
    <font>
      <b val="1"/>
    </font>
    <font>
      <sz val="10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4" fillId="0" borderId="0" pivotButton="0" quotePrefix="0" xfId="0"/>
    <xf numFmtId="0" fontId="5" fillId="0" borderId="1" pivotButton="0" quotePrefix="0" xfId="0"/>
    <xf numFmtId="0" fontId="5" fillId="4" borderId="1" pivotButton="0" quotePrefix="0" xfId="0"/>
    <xf numFmtId="9" fontId="5" fillId="4" borderId="1" pivotButton="0" quotePrefix="0" xfId="0"/>
    <xf numFmtId="166" fontId="5" fillId="4" borderId="1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0" borderId="1" applyAlignment="1" pivotButton="0" quotePrefix="0" xfId="0">
      <alignment horizontal="center"/>
    </xf>
    <xf numFmtId="166" fontId="0" fillId="0" borderId="1" applyAlignment="1" pivotButton="0" quotePrefix="0" xfId="0">
      <alignment horizontal="center"/>
    </xf>
    <xf numFmtId="9" fontId="0" fillId="0" borderId="1" applyAlignment="1" pivotButton="0" quotePrefix="0" xfId="0">
      <alignment horizontal="center"/>
    </xf>
    <xf numFmtId="0" fontId="1" fillId="0" borderId="0" pivotButton="0" quotePrefix="0" xfId="0"/>
    <xf numFmtId="0" fontId="6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Scores Moyens par Catégorie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'Résultats et Analyse'!$A$7:$A$11</f>
            </numRef>
          </cat>
          <val>
            <numRef>
              <f>'Résultats et Analyse'!$B$7:$B$11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Catégories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  <max val="5"/>
          <min val="0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Score moyen (/5)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Satisfaction Générale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Lbls>
            <showPercent val="1"/>
          </dLbls>
          <cat>
            <numRef>
              <f>'Résultats et Analyse'!$A$26:$A$30</f>
            </numRef>
          </cat>
          <val>
            <numRef>
              <f>'Résultats et Analyse'!$B$26:$B$30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19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4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20" customWidth="1" min="4" max="4"/>
    <col width="20" customWidth="1" min="5" max="5"/>
    <col width="15" customWidth="1" min="6" max="6"/>
    <col width="20" customWidth="1" min="7" max="7"/>
    <col width="15" customWidth="1" min="8" max="8"/>
    <col width="22" customWidth="1" min="9" max="9"/>
  </cols>
  <sheetData>
    <row r="1" ht="25" customHeight="1">
      <c r="A1" s="1" t="inlineStr">
        <is>
          <t>ENQUÊTE DE SATISFACTION DES EMPLOYÉS</t>
        </is>
      </c>
    </row>
    <row r="2">
      <c r="A2" s="2" t="inlineStr">
        <is>
          <t>Période d'enquête : January 2026</t>
        </is>
      </c>
    </row>
    <row r="4" ht="40" customHeight="1">
      <c r="A4" s="3" t="inlineStr">
        <is>
          <t>Nom</t>
        </is>
      </c>
      <c r="B4" s="3" t="inlineStr">
        <is>
          <t>Service</t>
        </is>
      </c>
      <c r="C4" s="3" t="inlineStr">
        <is>
          <t>Date de réponse</t>
        </is>
      </c>
      <c r="D4" s="3" t="inlineStr">
        <is>
          <t>Satisfaction générale</t>
        </is>
      </c>
      <c r="E4" s="3" t="inlineStr">
        <is>
          <t>Environnement de travail</t>
        </is>
      </c>
      <c r="F4" s="3" t="inlineStr">
        <is>
          <t>Management</t>
        </is>
      </c>
      <c r="G4" s="3" t="inlineStr">
        <is>
          <t>Équilibre vie pro/perso</t>
        </is>
      </c>
      <c r="H4" s="3" t="inlineStr">
        <is>
          <t>Rémunération</t>
        </is>
      </c>
      <c r="I4" s="3" t="inlineStr">
        <is>
          <t>Recommanderiez-vous ?</t>
        </is>
      </c>
    </row>
    <row r="5">
      <c r="A5" s="4" t="inlineStr">
        <is>
          <t>Marie Dupont</t>
        </is>
      </c>
      <c r="B5" s="4" t="inlineStr">
        <is>
          <t>Logistique</t>
        </is>
      </c>
      <c r="C5" s="5" t="n">
        <v>46046.66128149707</v>
      </c>
      <c r="D5" s="6" t="inlineStr">
        <is>
          <t>4 - Satisfait</t>
        </is>
      </c>
      <c r="E5" s="6" t="inlineStr">
        <is>
          <t>2 - Insatisfait</t>
        </is>
      </c>
      <c r="F5" s="6" t="inlineStr">
        <is>
          <t>3 - Neutre</t>
        </is>
      </c>
      <c r="G5" s="6" t="inlineStr">
        <is>
          <t>4 - Satisfait</t>
        </is>
      </c>
      <c r="H5" s="6" t="inlineStr">
        <is>
          <t>3 - Neutre</t>
        </is>
      </c>
      <c r="I5" s="6" t="inlineStr">
        <is>
          <t>Peut-être</t>
        </is>
      </c>
    </row>
    <row r="6">
      <c r="A6" s="4" t="inlineStr">
        <is>
          <t>Pierre Martin</t>
        </is>
      </c>
      <c r="B6" s="4" t="inlineStr">
        <is>
          <t>Finance</t>
        </is>
      </c>
      <c r="C6" s="5" t="n">
        <v>46039.66128149707</v>
      </c>
      <c r="D6" s="6" t="inlineStr">
        <is>
          <t>3 - Neutre</t>
        </is>
      </c>
      <c r="E6" s="6" t="inlineStr">
        <is>
          <t>4 - Satisfait</t>
        </is>
      </c>
      <c r="F6" s="6" t="inlineStr">
        <is>
          <t>3 - Neutre</t>
        </is>
      </c>
      <c r="G6" s="6" t="inlineStr">
        <is>
          <t>5 - Très satisfait</t>
        </is>
      </c>
      <c r="H6" s="6" t="inlineStr">
        <is>
          <t>5 - Très satisfait</t>
        </is>
      </c>
      <c r="I6" s="6" t="inlineStr">
        <is>
          <t>Probablement pas</t>
        </is>
      </c>
    </row>
    <row r="7">
      <c r="A7" s="4" t="inlineStr">
        <is>
          <t>Sophie Bernard</t>
        </is>
      </c>
      <c r="B7" s="4" t="inlineStr">
        <is>
          <t>Production</t>
        </is>
      </c>
      <c r="C7" s="5" t="n">
        <v>46043.66128149707</v>
      </c>
      <c r="D7" s="6" t="inlineStr">
        <is>
          <t>4 - Satisfait</t>
        </is>
      </c>
      <c r="E7" s="6" t="inlineStr">
        <is>
          <t>5 - Très satisfait</t>
        </is>
      </c>
      <c r="F7" s="6" t="inlineStr">
        <is>
          <t>1 - Très insatisfait</t>
        </is>
      </c>
      <c r="G7" s="6" t="inlineStr">
        <is>
          <t>3 - Neutre</t>
        </is>
      </c>
      <c r="H7" s="6" t="inlineStr">
        <is>
          <t>3 - Neutre</t>
        </is>
      </c>
      <c r="I7" s="6" t="inlineStr">
        <is>
          <t>Oui, probablement</t>
        </is>
      </c>
    </row>
    <row r="8">
      <c r="A8" s="4" t="inlineStr">
        <is>
          <t>Luc Petit</t>
        </is>
      </c>
      <c r="B8" s="4" t="inlineStr">
        <is>
          <t>IT</t>
        </is>
      </c>
      <c r="C8" s="5" t="n">
        <v>46045.66128149707</v>
      </c>
      <c r="D8" s="6" t="inlineStr">
        <is>
          <t>3 - Neutre</t>
        </is>
      </c>
      <c r="E8" s="6" t="inlineStr">
        <is>
          <t>1 - Très insatisfait</t>
        </is>
      </c>
      <c r="F8" s="6" t="inlineStr">
        <is>
          <t>2 - Insatisfait</t>
        </is>
      </c>
      <c r="G8" s="6" t="inlineStr">
        <is>
          <t>1 - Très insatisfait</t>
        </is>
      </c>
      <c r="H8" s="6" t="inlineStr">
        <is>
          <t>4 - Satisfait</t>
        </is>
      </c>
      <c r="I8" s="6" t="inlineStr">
        <is>
          <t>Probablement pas</t>
        </is>
      </c>
    </row>
    <row r="9">
      <c r="A9" s="4" t="inlineStr">
        <is>
          <t>Claire Dubois</t>
        </is>
      </c>
      <c r="B9" s="4" t="inlineStr">
        <is>
          <t>R&amp;D</t>
        </is>
      </c>
      <c r="C9" s="5" t="n">
        <v>46047.66128149707</v>
      </c>
      <c r="D9" s="6" t="inlineStr">
        <is>
          <t>3 - Neutre</t>
        </is>
      </c>
      <c r="E9" s="6" t="inlineStr">
        <is>
          <t>1 - Très insatisfait</t>
        </is>
      </c>
      <c r="F9" s="6" t="inlineStr">
        <is>
          <t>1 - Très insatisfait</t>
        </is>
      </c>
      <c r="G9" s="6" t="inlineStr">
        <is>
          <t>5 - Très satisfait</t>
        </is>
      </c>
      <c r="H9" s="6" t="inlineStr">
        <is>
          <t>1 - Très insatisfait</t>
        </is>
      </c>
      <c r="I9" s="6" t="inlineStr">
        <is>
          <t>Peut-être</t>
        </is>
      </c>
    </row>
    <row r="10">
      <c r="A10" s="4" t="inlineStr">
        <is>
          <t>Thomas Moreau</t>
        </is>
      </c>
      <c r="B10" s="4" t="inlineStr">
        <is>
          <t>Marketing</t>
        </is>
      </c>
      <c r="C10" s="5" t="n">
        <v>46051.66128149707</v>
      </c>
      <c r="D10" s="6" t="inlineStr">
        <is>
          <t>2 - Insatisfait</t>
        </is>
      </c>
      <c r="E10" s="6" t="inlineStr">
        <is>
          <t>2 - Insatisfait</t>
        </is>
      </c>
      <c r="F10" s="6" t="inlineStr">
        <is>
          <t>5 - Très satisfait</t>
        </is>
      </c>
      <c r="G10" s="6" t="inlineStr">
        <is>
          <t>1 - Très insatisfait</t>
        </is>
      </c>
      <c r="H10" s="6" t="inlineStr">
        <is>
          <t>3 - Neutre</t>
        </is>
      </c>
      <c r="I10" s="6" t="inlineStr">
        <is>
          <t>Oui, probablement</t>
        </is>
      </c>
    </row>
    <row r="11">
      <c r="A11" s="4" t="inlineStr">
        <is>
          <t>Julie Laurent</t>
        </is>
      </c>
      <c r="B11" s="4" t="inlineStr">
        <is>
          <t>R&amp;D</t>
        </is>
      </c>
      <c r="C11" s="5" t="n">
        <v>46052.66128149707</v>
      </c>
      <c r="D11" s="6" t="inlineStr">
        <is>
          <t>4 - Satisfait</t>
        </is>
      </c>
      <c r="E11" s="6" t="inlineStr">
        <is>
          <t>4 - Satisfait</t>
        </is>
      </c>
      <c r="F11" s="6" t="inlineStr">
        <is>
          <t>2 - Insatisfait</t>
        </is>
      </c>
      <c r="G11" s="6" t="inlineStr">
        <is>
          <t>1 - Très insatisfait</t>
        </is>
      </c>
      <c r="H11" s="6" t="inlineStr">
        <is>
          <t>5 - Très satisfait</t>
        </is>
      </c>
      <c r="I11" s="6" t="inlineStr">
        <is>
          <t>Probablement pas</t>
        </is>
      </c>
    </row>
    <row r="12">
      <c r="A12" s="4" t="inlineStr">
        <is>
          <t>Nicolas Simon</t>
        </is>
      </c>
      <c r="B12" s="4" t="inlineStr">
        <is>
          <t>RH</t>
        </is>
      </c>
      <c r="C12" s="5" t="n">
        <v>46047.66128149707</v>
      </c>
      <c r="D12" s="6" t="inlineStr">
        <is>
          <t>3 - Neutre</t>
        </is>
      </c>
      <c r="E12" s="6" t="inlineStr">
        <is>
          <t>2 - Insatisfait</t>
        </is>
      </c>
      <c r="F12" s="6" t="inlineStr">
        <is>
          <t>4 - Satisfait</t>
        </is>
      </c>
      <c r="G12" s="6" t="inlineStr">
        <is>
          <t>4 - Satisfait</t>
        </is>
      </c>
      <c r="H12" s="6" t="inlineStr">
        <is>
          <t>3 - Neutre</t>
        </is>
      </c>
      <c r="I12" s="6" t="inlineStr">
        <is>
          <t>Peut-être</t>
        </is>
      </c>
    </row>
    <row r="13">
      <c r="A13" s="4" t="inlineStr">
        <is>
          <t>Camille Michel</t>
        </is>
      </c>
      <c r="B13" s="4" t="inlineStr">
        <is>
          <t>Commercial</t>
        </is>
      </c>
      <c r="C13" s="5" t="n">
        <v>46040.66128149707</v>
      </c>
      <c r="D13" s="6" t="inlineStr">
        <is>
          <t>3 - Neutre</t>
        </is>
      </c>
      <c r="E13" s="6" t="inlineStr">
        <is>
          <t>3 - Neutre</t>
        </is>
      </c>
      <c r="F13" s="6" t="inlineStr">
        <is>
          <t>5 - Très satisfait</t>
        </is>
      </c>
      <c r="G13" s="6" t="inlineStr">
        <is>
          <t>2 - Insatisfait</t>
        </is>
      </c>
      <c r="H13" s="6" t="inlineStr">
        <is>
          <t>4 - Satisfait</t>
        </is>
      </c>
      <c r="I13" s="6" t="inlineStr">
        <is>
          <t>Probablement pas</t>
        </is>
      </c>
    </row>
    <row r="14">
      <c r="A14" s="4" t="inlineStr">
        <is>
          <t>Alexandre Lefebvre</t>
        </is>
      </c>
      <c r="B14" s="4" t="inlineStr">
        <is>
          <t>Finance</t>
        </is>
      </c>
      <c r="C14" s="5" t="n">
        <v>46051.66128149707</v>
      </c>
      <c r="D14" s="6" t="inlineStr">
        <is>
          <t>3 - Neutre</t>
        </is>
      </c>
      <c r="E14" s="6" t="inlineStr">
        <is>
          <t>1 - Très insatisfait</t>
        </is>
      </c>
      <c r="F14" s="6" t="inlineStr">
        <is>
          <t>5 - Très satisfait</t>
        </is>
      </c>
      <c r="G14" s="6" t="inlineStr">
        <is>
          <t>2 - Insatisfait</t>
        </is>
      </c>
      <c r="H14" s="6" t="inlineStr">
        <is>
          <t>1 - Très insatisfait</t>
        </is>
      </c>
      <c r="I14" s="6" t="inlineStr">
        <is>
          <t>Oui, probablement</t>
        </is>
      </c>
    </row>
    <row r="15">
      <c r="A15" s="4" t="inlineStr">
        <is>
          <t>Isabelle Rousseau</t>
        </is>
      </c>
      <c r="B15" s="4" t="inlineStr">
        <is>
          <t>Logistique</t>
        </is>
      </c>
      <c r="C15" s="5" t="n">
        <v>46046.66128149707</v>
      </c>
      <c r="D15" s="6" t="inlineStr">
        <is>
          <t>1 - Très insatisfait</t>
        </is>
      </c>
      <c r="E15" s="6" t="inlineStr">
        <is>
          <t>2 - Insatisfait</t>
        </is>
      </c>
      <c r="F15" s="6" t="inlineStr">
        <is>
          <t>5 - Très satisfait</t>
        </is>
      </c>
      <c r="G15" s="6" t="inlineStr">
        <is>
          <t>2 - Insatisfait</t>
        </is>
      </c>
      <c r="H15" s="6" t="inlineStr">
        <is>
          <t>4 - Satisfait</t>
        </is>
      </c>
      <c r="I15" s="6" t="inlineStr">
        <is>
          <t>Non</t>
        </is>
      </c>
    </row>
    <row r="16">
      <c r="A16" s="4" t="inlineStr">
        <is>
          <t>François Garcia</t>
        </is>
      </c>
      <c r="B16" s="4" t="inlineStr">
        <is>
          <t>RH</t>
        </is>
      </c>
      <c r="C16" s="5" t="n">
        <v>46052.66128149707</v>
      </c>
      <c r="D16" s="6" t="inlineStr">
        <is>
          <t>3 - Neutre</t>
        </is>
      </c>
      <c r="E16" s="6" t="inlineStr">
        <is>
          <t>1 - Très insatisfait</t>
        </is>
      </c>
      <c r="F16" s="6" t="inlineStr">
        <is>
          <t>1 - Très insatisfait</t>
        </is>
      </c>
      <c r="G16" s="6" t="inlineStr">
        <is>
          <t>3 - Neutre</t>
        </is>
      </c>
      <c r="H16" s="6" t="inlineStr">
        <is>
          <t>5 - Très satisfait</t>
        </is>
      </c>
      <c r="I16" s="6" t="inlineStr">
        <is>
          <t>Oui, sans hésiter</t>
        </is>
      </c>
    </row>
    <row r="17">
      <c r="A17" s="4" t="inlineStr">
        <is>
          <t>Émilie Girard</t>
        </is>
      </c>
      <c r="B17" s="4" t="inlineStr">
        <is>
          <t>Production</t>
        </is>
      </c>
      <c r="C17" s="5" t="n">
        <v>46052.66128149707</v>
      </c>
      <c r="D17" s="6" t="inlineStr">
        <is>
          <t>5 - Très satisfait</t>
        </is>
      </c>
      <c r="E17" s="6" t="inlineStr">
        <is>
          <t>1 - Très insatisfait</t>
        </is>
      </c>
      <c r="F17" s="6" t="inlineStr">
        <is>
          <t>5 - Très satisfait</t>
        </is>
      </c>
      <c r="G17" s="6" t="inlineStr">
        <is>
          <t>2 - Insatisfait</t>
        </is>
      </c>
      <c r="H17" s="6" t="inlineStr">
        <is>
          <t>5 - Très satisfait</t>
        </is>
      </c>
      <c r="I17" s="6" t="inlineStr">
        <is>
          <t>Peut-être</t>
        </is>
      </c>
    </row>
    <row r="18">
      <c r="A18" s="4" t="inlineStr">
        <is>
          <t>Antoine Blanc</t>
        </is>
      </c>
      <c r="B18" s="4" t="inlineStr">
        <is>
          <t>Commercial</t>
        </is>
      </c>
      <c r="C18" s="5" t="n">
        <v>46042.66128149707</v>
      </c>
      <c r="D18" s="6" t="inlineStr">
        <is>
          <t>3 - Neutre</t>
        </is>
      </c>
      <c r="E18" s="6" t="inlineStr">
        <is>
          <t>3 - Neutre</t>
        </is>
      </c>
      <c r="F18" s="6" t="inlineStr">
        <is>
          <t>4 - Satisfait</t>
        </is>
      </c>
      <c r="G18" s="6" t="inlineStr">
        <is>
          <t>1 - Très insatisfait</t>
        </is>
      </c>
      <c r="H18" s="6" t="inlineStr">
        <is>
          <t>4 - Satisfait</t>
        </is>
      </c>
      <c r="I18" s="6" t="inlineStr">
        <is>
          <t>Oui, sans hésiter</t>
        </is>
      </c>
    </row>
    <row r="19">
      <c r="A19" s="4" t="inlineStr">
        <is>
          <t>Lucie Faure</t>
        </is>
      </c>
      <c r="B19" s="4" t="inlineStr">
        <is>
          <t>R&amp;D</t>
        </is>
      </c>
      <c r="C19" s="5" t="n">
        <v>46047.66128149707</v>
      </c>
      <c r="D19" s="6" t="inlineStr">
        <is>
          <t>4 - Satisfait</t>
        </is>
      </c>
      <c r="E19" s="6" t="inlineStr">
        <is>
          <t>1 - Très insatisfait</t>
        </is>
      </c>
      <c r="F19" s="6" t="inlineStr">
        <is>
          <t>4 - Satisfait</t>
        </is>
      </c>
      <c r="G19" s="6" t="inlineStr">
        <is>
          <t>3 - Neutre</t>
        </is>
      </c>
      <c r="H19" s="6" t="inlineStr">
        <is>
          <t>3 - Neutre</t>
        </is>
      </c>
      <c r="I19" s="6" t="inlineStr">
        <is>
          <t>Oui, sans hésiter</t>
        </is>
      </c>
    </row>
    <row r="20">
      <c r="A20" s="4" t="n"/>
      <c r="B20" s="4" t="n"/>
      <c r="C20" s="4" t="n"/>
      <c r="D20" s="6" t="n"/>
      <c r="E20" s="6" t="n"/>
      <c r="F20" s="6" t="n"/>
      <c r="G20" s="6" t="n"/>
      <c r="H20" s="6" t="n"/>
      <c r="I20" s="6" t="n"/>
    </row>
    <row r="21">
      <c r="A21" s="4" t="n"/>
      <c r="B21" s="4" t="n"/>
      <c r="C21" s="4" t="n"/>
      <c r="D21" s="6" t="n"/>
      <c r="E21" s="6" t="n"/>
      <c r="F21" s="6" t="n"/>
      <c r="G21" s="6" t="n"/>
      <c r="H21" s="6" t="n"/>
      <c r="I21" s="6" t="n"/>
    </row>
    <row r="22">
      <c r="A22" s="4" t="n"/>
      <c r="B22" s="4" t="n"/>
      <c r="C22" s="4" t="n"/>
      <c r="D22" s="6" t="n"/>
      <c r="E22" s="6" t="n"/>
      <c r="F22" s="6" t="n"/>
      <c r="G22" s="6" t="n"/>
      <c r="H22" s="6" t="n"/>
      <c r="I22" s="6" t="n"/>
    </row>
    <row r="23">
      <c r="A23" s="4" t="n"/>
      <c r="B23" s="4" t="n"/>
      <c r="C23" s="4" t="n"/>
      <c r="D23" s="6" t="n"/>
      <c r="E23" s="6" t="n"/>
      <c r="F23" s="6" t="n"/>
      <c r="G23" s="6" t="n"/>
      <c r="H23" s="6" t="n"/>
      <c r="I23" s="6" t="n"/>
    </row>
    <row r="24">
      <c r="A24" s="4" t="n"/>
      <c r="B24" s="4" t="n"/>
      <c r="C24" s="4" t="n"/>
      <c r="D24" s="6" t="n"/>
      <c r="E24" s="6" t="n"/>
      <c r="F24" s="6" t="n"/>
      <c r="G24" s="6" t="n"/>
      <c r="H24" s="6" t="n"/>
      <c r="I24" s="6" t="n"/>
    </row>
    <row r="25">
      <c r="A25" s="4" t="n"/>
      <c r="B25" s="4" t="n"/>
      <c r="C25" s="4" t="n"/>
      <c r="D25" s="6" t="n"/>
      <c r="E25" s="6" t="n"/>
      <c r="F25" s="6" t="n"/>
      <c r="G25" s="6" t="n"/>
      <c r="H25" s="6" t="n"/>
      <c r="I25" s="6" t="n"/>
    </row>
    <row r="26">
      <c r="A26" s="4" t="n"/>
      <c r="B26" s="4" t="n"/>
      <c r="C26" s="4" t="n"/>
      <c r="D26" s="6" t="n"/>
      <c r="E26" s="6" t="n"/>
      <c r="F26" s="6" t="n"/>
      <c r="G26" s="6" t="n"/>
      <c r="H26" s="6" t="n"/>
      <c r="I26" s="6" t="n"/>
    </row>
    <row r="27">
      <c r="A27" s="4" t="n"/>
      <c r="B27" s="4" t="n"/>
      <c r="C27" s="4" t="n"/>
      <c r="D27" s="6" t="n"/>
      <c r="E27" s="6" t="n"/>
      <c r="F27" s="6" t="n"/>
      <c r="G27" s="6" t="n"/>
      <c r="H27" s="6" t="n"/>
      <c r="I27" s="6" t="n"/>
    </row>
    <row r="28">
      <c r="A28" s="4" t="n"/>
      <c r="B28" s="4" t="n"/>
      <c r="C28" s="4" t="n"/>
      <c r="D28" s="6" t="n"/>
      <c r="E28" s="6" t="n"/>
      <c r="F28" s="6" t="n"/>
      <c r="G28" s="6" t="n"/>
      <c r="H28" s="6" t="n"/>
      <c r="I28" s="6" t="n"/>
    </row>
    <row r="29">
      <c r="A29" s="4" t="n"/>
      <c r="B29" s="4" t="n"/>
      <c r="C29" s="4" t="n"/>
      <c r="D29" s="6" t="n"/>
      <c r="E29" s="6" t="n"/>
      <c r="F29" s="6" t="n"/>
      <c r="G29" s="6" t="n"/>
      <c r="H29" s="6" t="n"/>
      <c r="I29" s="6" t="n"/>
    </row>
    <row r="30">
      <c r="A30" s="4" t="n"/>
      <c r="B30" s="4" t="n"/>
      <c r="C30" s="4" t="n"/>
      <c r="D30" s="6" t="n"/>
      <c r="E30" s="6" t="n"/>
      <c r="F30" s="6" t="n"/>
      <c r="G30" s="6" t="n"/>
      <c r="H30" s="6" t="n"/>
      <c r="I30" s="6" t="n"/>
    </row>
    <row r="31">
      <c r="A31" s="4" t="n"/>
      <c r="B31" s="4" t="n"/>
      <c r="C31" s="4" t="n"/>
      <c r="D31" s="6" t="n"/>
      <c r="E31" s="6" t="n"/>
      <c r="F31" s="6" t="n"/>
      <c r="G31" s="6" t="n"/>
      <c r="H31" s="6" t="n"/>
      <c r="I31" s="6" t="n"/>
    </row>
    <row r="32">
      <c r="A32" s="4" t="n"/>
      <c r="B32" s="4" t="n"/>
      <c r="C32" s="4" t="n"/>
      <c r="D32" s="6" t="n"/>
      <c r="E32" s="6" t="n"/>
      <c r="F32" s="6" t="n"/>
      <c r="G32" s="6" t="n"/>
      <c r="H32" s="6" t="n"/>
      <c r="I32" s="6" t="n"/>
    </row>
    <row r="33">
      <c r="A33" s="4" t="n"/>
      <c r="B33" s="4" t="n"/>
      <c r="C33" s="4" t="n"/>
      <c r="D33" s="6" t="n"/>
      <c r="E33" s="6" t="n"/>
      <c r="F33" s="6" t="n"/>
      <c r="G33" s="6" t="n"/>
      <c r="H33" s="6" t="n"/>
      <c r="I33" s="6" t="n"/>
    </row>
    <row r="34">
      <c r="A34" s="4" t="n"/>
      <c r="B34" s="4" t="n"/>
      <c r="C34" s="4" t="n"/>
      <c r="D34" s="6" t="n"/>
      <c r="E34" s="6" t="n"/>
      <c r="F34" s="6" t="n"/>
      <c r="G34" s="6" t="n"/>
      <c r="H34" s="6" t="n"/>
      <c r="I34" s="6" t="n"/>
    </row>
  </sheetData>
  <mergeCells count="2">
    <mergeCell ref="A1:I1"/>
    <mergeCell ref="A2:I2"/>
  </mergeCells>
  <dataValidations count="2">
    <dataValidation sqref="D5:H34" showErrorMessage="1" showInputMessage="1" allowBlank="0" errorTitle="Saisie invalide" error="Veuillez choisir une option de 1 à 5" type="list">
      <formula1>"1 - Très insatisfait,2 - Insatisfait,3 - Neutre,4 - Satisfait,5 - Très satisfait"</formula1>
    </dataValidation>
    <dataValidation sqref="I5:I34" showErrorMessage="1" showInputMessage="1" allowBlank="0" errorTitle="Saisie invalide" error="Veuillez choisir une option valide" type="list">
      <formula1>"Oui, sans hésiter,Oui, probablement,Peut-être,Probablement pas,Non"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0"/>
  <sheetViews>
    <sheetView workbookViewId="0">
      <selection activeCell="A1" sqref="A1"/>
    </sheetView>
  </sheetViews>
  <sheetFormatPr baseColWidth="8" defaultRowHeight="15"/>
  <cols>
    <col width="28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 ht="25" customHeight="1">
      <c r="A1" s="1" t="inlineStr">
        <is>
          <t>ANALYSE DES RÉSULTATS</t>
        </is>
      </c>
    </row>
    <row r="3">
      <c r="A3" s="7" t="inlineStr">
        <is>
          <t>Indicateurs Clés</t>
        </is>
      </c>
    </row>
    <row r="4">
      <c r="A4" s="8" t="inlineStr">
        <is>
          <t>Nombre de réponses</t>
        </is>
      </c>
      <c r="B4" s="9">
        <f>COUNTA('Enquête Satisfaction'!A5:A34)</f>
        <v/>
      </c>
    </row>
    <row r="5">
      <c r="A5" s="8" t="inlineStr">
        <is>
          <t>Taux de participation</t>
        </is>
      </c>
      <c r="B5" s="10">
        <f>A5/30</f>
        <v/>
      </c>
    </row>
    <row r="6">
      <c r="A6" s="8" t="inlineStr">
        <is>
          <t>Score moyen satisfaction générale</t>
        </is>
      </c>
      <c r="B6" s="11">
        <f>AVERAGE(IF('Enquête Satisfaction'!D5:D34&lt;&gt;"",VALUE(LEFT('Enquête Satisfaction'!D5:D34,1)),""))</f>
        <v/>
      </c>
    </row>
    <row r="7">
      <c r="A7" s="8" t="inlineStr">
        <is>
          <t>Score moyen environnement</t>
        </is>
      </c>
      <c r="B7" s="11">
        <f>AVERAGE(IF('Enquête Satisfaction'!E5:E34&lt;&gt;"",VALUE(LEFT('Enquête Satisfaction'!E5:E34,1)),""))</f>
        <v/>
      </c>
    </row>
    <row r="8">
      <c r="A8" s="8" t="inlineStr">
        <is>
          <t>Score moyen management</t>
        </is>
      </c>
      <c r="B8" s="11">
        <f>AVERAGE(IF('Enquête Satisfaction'!F5:F34&lt;&gt;"",VALUE(LEFT('Enquête Satisfaction'!F5:F34,1)),""))</f>
        <v/>
      </c>
    </row>
    <row r="9">
      <c r="A9" s="8" t="inlineStr">
        <is>
          <t>Score moyen équilibre vie</t>
        </is>
      </c>
      <c r="B9" s="11">
        <f>AVERAGE(IF('Enquête Satisfaction'!G5:G34&lt;&gt;"",VALUE(LEFT('Enquête Satisfaction'!G5:G34,1)),""))</f>
        <v/>
      </c>
    </row>
    <row r="10">
      <c r="A10" s="8" t="inlineStr">
        <is>
          <t>Score moyen rémunération</t>
        </is>
      </c>
      <c r="B10" s="11">
        <f>AVERAGE(IF('Enquête Satisfaction'!H5:H34&lt;&gt;"",VALUE(LEFT('Enquête Satisfaction'!H5:H34,1)),""))</f>
        <v/>
      </c>
    </row>
    <row r="11">
      <c r="A11" s="8" t="inlineStr">
        <is>
          <t>% recommanderaient (Oui)</t>
        </is>
      </c>
      <c r="B11" s="10">
        <f>COUNTIF('Enquête Satisfaction'!I5:I34,"Oui*")/A5</f>
        <v/>
      </c>
    </row>
    <row r="13">
      <c r="A13" s="7" t="inlineStr">
        <is>
          <t>Détail par Service</t>
        </is>
      </c>
    </row>
    <row r="14">
      <c r="A14" s="12" t="inlineStr">
        <is>
          <t>Service</t>
        </is>
      </c>
      <c r="B14" s="12" t="inlineStr">
        <is>
          <t>Nb réponses</t>
        </is>
      </c>
      <c r="C14" s="12" t="inlineStr">
        <is>
          <t>Score moyen</t>
        </is>
      </c>
      <c r="D14" s="12" t="inlineStr">
        <is>
          <t>Satisfaction %</t>
        </is>
      </c>
    </row>
    <row r="15">
      <c r="A15" s="13" t="inlineStr">
        <is>
          <t>Commercial</t>
        </is>
      </c>
      <c r="B15" s="14">
        <f>COUNTIF('Enquête Satisfaction'!B:B,A15)</f>
        <v/>
      </c>
      <c r="C15" s="15">
        <f>IFERROR(AVERAGE(IF('Enquête Satisfaction'!B5:B34=A15,VALUE(LEFT('Enquête Satisfaction'!D5:D34,1)),"")),"")</f>
        <v/>
      </c>
      <c r="D15" s="16">
        <f>IFERROR(COUNTIFS('Enquête Satisfaction'!B5:B34,A15,'Enquête Satisfaction'!D5:D34,"4*")+COUNTIFS('Enquête Satisfaction'!B5:B34,A15,'Enquête Satisfaction'!D5:D34,"5*")/B15,0)</f>
        <v/>
      </c>
    </row>
    <row r="16">
      <c r="A16" s="13" t="inlineStr">
        <is>
          <t>RH</t>
        </is>
      </c>
      <c r="B16" s="14">
        <f>COUNTIF('Enquête Satisfaction'!B:B,A16)</f>
        <v/>
      </c>
      <c r="C16" s="15">
        <f>IFERROR(AVERAGE(IF('Enquête Satisfaction'!B5:B34=A16,VALUE(LEFT('Enquête Satisfaction'!D5:D34,1)),"")),"")</f>
        <v/>
      </c>
      <c r="D16" s="16">
        <f>IFERROR(COUNTIFS('Enquête Satisfaction'!B5:B34,A16,'Enquête Satisfaction'!D5:D34,"4*")+COUNTIFS('Enquête Satisfaction'!B5:B34,A16,'Enquête Satisfaction'!D5:D34,"5*")/B16,0)</f>
        <v/>
      </c>
    </row>
    <row r="17">
      <c r="A17" s="13" t="inlineStr">
        <is>
          <t>IT</t>
        </is>
      </c>
      <c r="B17" s="14">
        <f>COUNTIF('Enquête Satisfaction'!B:B,A17)</f>
        <v/>
      </c>
      <c r="C17" s="15">
        <f>IFERROR(AVERAGE(IF('Enquête Satisfaction'!B5:B34=A17,VALUE(LEFT('Enquête Satisfaction'!D5:D34,1)),"")),"")</f>
        <v/>
      </c>
      <c r="D17" s="16">
        <f>IFERROR(COUNTIFS('Enquête Satisfaction'!B5:B34,A17,'Enquête Satisfaction'!D5:D34,"4*")+COUNTIFS('Enquête Satisfaction'!B5:B34,A17,'Enquête Satisfaction'!D5:D34,"5*")/B17,0)</f>
        <v/>
      </c>
    </row>
    <row r="18">
      <c r="A18" s="13" t="inlineStr">
        <is>
          <t>Finance</t>
        </is>
      </c>
      <c r="B18" s="14">
        <f>COUNTIF('Enquête Satisfaction'!B:B,A18)</f>
        <v/>
      </c>
      <c r="C18" s="15">
        <f>IFERROR(AVERAGE(IF('Enquête Satisfaction'!B5:B34=A18,VALUE(LEFT('Enquête Satisfaction'!D5:D34,1)),"")),"")</f>
        <v/>
      </c>
      <c r="D18" s="16">
        <f>IFERROR(COUNTIFS('Enquête Satisfaction'!B5:B34,A18,'Enquête Satisfaction'!D5:D34,"4*")+COUNTIFS('Enquête Satisfaction'!B5:B34,A18,'Enquête Satisfaction'!D5:D34,"5*")/B18,0)</f>
        <v/>
      </c>
    </row>
    <row r="19">
      <c r="A19" s="13" t="inlineStr">
        <is>
          <t>Marketing</t>
        </is>
      </c>
      <c r="B19" s="14">
        <f>COUNTIF('Enquête Satisfaction'!B:B,A19)</f>
        <v/>
      </c>
      <c r="C19" s="15">
        <f>IFERROR(AVERAGE(IF('Enquête Satisfaction'!B5:B34=A19,VALUE(LEFT('Enquête Satisfaction'!D5:D34,1)),"")),"")</f>
        <v/>
      </c>
      <c r="D19" s="16">
        <f>IFERROR(COUNTIFS('Enquête Satisfaction'!B5:B34,A19,'Enquête Satisfaction'!D5:D34,"4*")+COUNTIFS('Enquête Satisfaction'!B5:B34,A19,'Enquête Satisfaction'!D5:D34,"5*")/B19,0)</f>
        <v/>
      </c>
    </row>
    <row r="20">
      <c r="A20" s="13" t="inlineStr">
        <is>
          <t>Production</t>
        </is>
      </c>
      <c r="B20" s="14">
        <f>COUNTIF('Enquête Satisfaction'!B:B,A20)</f>
        <v/>
      </c>
      <c r="C20" s="15">
        <f>IFERROR(AVERAGE(IF('Enquête Satisfaction'!B5:B34=A20,VALUE(LEFT('Enquête Satisfaction'!D5:D34,1)),"")),"")</f>
        <v/>
      </c>
      <c r="D20" s="16">
        <f>IFERROR(COUNTIFS('Enquête Satisfaction'!B5:B34,A20,'Enquête Satisfaction'!D5:D34,"4*")+COUNTIFS('Enquête Satisfaction'!B5:B34,A20,'Enquête Satisfaction'!D5:D34,"5*")/B20,0)</f>
        <v/>
      </c>
    </row>
    <row r="21">
      <c r="A21" s="13" t="inlineStr">
        <is>
          <t>Logistique</t>
        </is>
      </c>
      <c r="B21" s="14">
        <f>COUNTIF('Enquête Satisfaction'!B:B,A21)</f>
        <v/>
      </c>
      <c r="C21" s="15">
        <f>IFERROR(AVERAGE(IF('Enquête Satisfaction'!B5:B34=A21,VALUE(LEFT('Enquête Satisfaction'!D5:D34,1)),"")),"")</f>
        <v/>
      </c>
      <c r="D21" s="16">
        <f>IFERROR(COUNTIFS('Enquête Satisfaction'!B5:B34,A21,'Enquête Satisfaction'!D5:D34,"4*")+COUNTIFS('Enquête Satisfaction'!B5:B34,A21,'Enquête Satisfaction'!D5:D34,"5*")/B21,0)</f>
        <v/>
      </c>
    </row>
    <row r="22">
      <c r="A22" s="13" t="inlineStr">
        <is>
          <t>R&amp;D</t>
        </is>
      </c>
      <c r="B22" s="14">
        <f>COUNTIF('Enquête Satisfaction'!B:B,A22)</f>
        <v/>
      </c>
      <c r="C22" s="15">
        <f>IFERROR(AVERAGE(IF('Enquête Satisfaction'!B5:B34=A22,VALUE(LEFT('Enquête Satisfaction'!D5:D34,1)),"")),"")</f>
        <v/>
      </c>
      <c r="D22" s="16">
        <f>IFERROR(COUNTIFS('Enquête Satisfaction'!B5:B34,A22,'Enquête Satisfaction'!D5:D34,"4*")+COUNTIFS('Enquête Satisfaction'!B5:B34,A22,'Enquête Satisfaction'!D5:D34,"5*")/B22,0)</f>
        <v/>
      </c>
    </row>
    <row r="24">
      <c r="A24" s="7" t="inlineStr">
        <is>
          <t>Répartition des Réponses - Satisfaction Générale</t>
        </is>
      </c>
    </row>
    <row r="26">
      <c r="A26" s="13" t="inlineStr">
        <is>
          <t>Très insatisfait (1)</t>
        </is>
      </c>
      <c r="B26" s="14">
        <f>COUNTIF('Enquête Satisfaction'!D5:D34,"1*")</f>
        <v/>
      </c>
      <c r="C26" s="16">
        <f>B26/$A$5</f>
        <v/>
      </c>
    </row>
    <row r="27">
      <c r="A27" s="13" t="inlineStr">
        <is>
          <t>Insatisfait (2)</t>
        </is>
      </c>
      <c r="B27" s="14">
        <f>COUNTIF('Enquête Satisfaction'!D5:D34,"2*")</f>
        <v/>
      </c>
      <c r="C27" s="16">
        <f>B27/$A$5</f>
        <v/>
      </c>
    </row>
    <row r="28">
      <c r="A28" s="13" t="inlineStr">
        <is>
          <t>Neutre (3)</t>
        </is>
      </c>
      <c r="B28" s="14">
        <f>COUNTIF('Enquête Satisfaction'!D5:D34,"3*")</f>
        <v/>
      </c>
      <c r="C28" s="16">
        <f>B28/$A$5</f>
        <v/>
      </c>
    </row>
    <row r="29">
      <c r="A29" s="13" t="inlineStr">
        <is>
          <t>Satisfait (4)</t>
        </is>
      </c>
      <c r="B29" s="14">
        <f>COUNTIF('Enquête Satisfaction'!D5:D34,"4*")</f>
        <v/>
      </c>
      <c r="C29" s="16">
        <f>B29/$A$5</f>
        <v/>
      </c>
    </row>
    <row r="30">
      <c r="A30" s="13" t="inlineStr">
        <is>
          <t>Très satisfait (5)</t>
        </is>
      </c>
      <c r="B30" s="14">
        <f>COUNTIF('Enquête Satisfaction'!D5:D34,"5*")</f>
        <v/>
      </c>
      <c r="C30" s="16">
        <f>B30/$A$5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3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17" t="inlineStr">
        <is>
          <t>GUIDE D'UTILISATION</t>
        </is>
      </c>
    </row>
    <row r="2">
      <c r="A2" s="18" t="inlineStr"/>
    </row>
    <row r="3">
      <c r="A3" s="19" t="inlineStr">
        <is>
          <t>COMMENT UTILISER CE MODÈLE :</t>
        </is>
      </c>
    </row>
    <row r="4">
      <c r="A4" s="18" t="inlineStr"/>
    </row>
    <row r="5">
      <c r="A5" s="20" t="inlineStr">
        <is>
          <t>1. COLLECTE DES RÉPONSES</t>
        </is>
      </c>
    </row>
    <row r="6">
      <c r="A6" s="18" t="inlineStr">
        <is>
          <t xml:space="preserve">   • Allez dans l'onglet 'Enquête Satisfaction'</t>
        </is>
      </c>
    </row>
    <row r="7">
      <c r="A7" s="18" t="inlineStr">
        <is>
          <t xml:space="preserve">   • Les cellules jaunes sont à remplir par les employés ou par vous</t>
        </is>
      </c>
    </row>
    <row r="8">
      <c r="A8" s="18" t="inlineStr">
        <is>
          <t xml:space="preserve">   • Utilisez les listes déroulantes pour les réponses (cliquez sur la cellule)</t>
        </is>
      </c>
    </row>
    <row r="9">
      <c r="A9" s="18" t="inlineStr">
        <is>
          <t xml:space="preserve">   • Vous pouvez ajouter jusqu'à 30 réponses</t>
        </is>
      </c>
    </row>
    <row r="10">
      <c r="A10" s="18" t="inlineStr"/>
    </row>
    <row r="11">
      <c r="A11" s="20" t="inlineStr">
        <is>
          <t>2. ÉCHELLE DE NOTATION</t>
        </is>
      </c>
    </row>
    <row r="12">
      <c r="A12" s="18" t="inlineStr">
        <is>
          <t xml:space="preserve">   • 1 = Très insatisfait</t>
        </is>
      </c>
    </row>
    <row r="13">
      <c r="A13" s="18" t="inlineStr">
        <is>
          <t xml:space="preserve">   • 2 = Insatisfait</t>
        </is>
      </c>
    </row>
    <row r="14">
      <c r="A14" s="18" t="inlineStr">
        <is>
          <t xml:space="preserve">   • 3 = Neutre</t>
        </is>
      </c>
    </row>
    <row r="15">
      <c r="A15" s="18" t="inlineStr">
        <is>
          <t xml:space="preserve">   • 4 = Satisfait</t>
        </is>
      </c>
    </row>
    <row r="16">
      <c r="A16" s="18" t="inlineStr">
        <is>
          <t xml:space="preserve">   • 5 = Très satisfait</t>
        </is>
      </c>
    </row>
    <row r="17">
      <c r="A17" s="18" t="inlineStr"/>
    </row>
    <row r="18">
      <c r="A18" s="20" t="inlineStr">
        <is>
          <t>3. ANALYSE AUTOMATIQUE</t>
        </is>
      </c>
    </row>
    <row r="19">
      <c r="A19" s="18" t="inlineStr">
        <is>
          <t xml:space="preserve">   • Allez dans l'onglet 'Résultats et Analyse'</t>
        </is>
      </c>
    </row>
    <row r="20">
      <c r="A20" s="18" t="inlineStr">
        <is>
          <t xml:space="preserve">   • Les graphiques et statistiques se mettent à jour automatiquement</t>
        </is>
      </c>
    </row>
    <row r="21">
      <c r="A21" s="18" t="inlineStr">
        <is>
          <t xml:space="preserve">   • Score moyen sur 5 pour chaque catégorie</t>
        </is>
      </c>
    </row>
    <row r="22">
      <c r="A22" s="18" t="inlineStr">
        <is>
          <t xml:space="preserve">   • Analyse par service</t>
        </is>
      </c>
    </row>
    <row r="23">
      <c r="A23" s="18" t="inlineStr">
        <is>
          <t xml:space="preserve">   • Taux de recommandation</t>
        </is>
      </c>
    </row>
    <row r="24">
      <c r="A24" s="18" t="inlineStr"/>
    </row>
    <row r="25">
      <c r="A25" s="20" t="inlineStr">
        <is>
          <t>4. CONSEILS</t>
        </is>
      </c>
    </row>
    <row r="26">
      <c r="A26" s="18" t="inlineStr">
        <is>
          <t xml:space="preserve">   • Garantir l'anonymat encourage des réponses honnêtes</t>
        </is>
      </c>
    </row>
    <row r="27">
      <c r="A27" s="18" t="inlineStr">
        <is>
          <t xml:space="preserve">   • Communiquez les résultats et les actions à prendre</t>
        </is>
      </c>
    </row>
    <row r="28">
      <c r="A28" s="18" t="inlineStr">
        <is>
          <t xml:space="preserve">   • Répétez l'enquête régulièrement (tous les 6 mois recommandé)</t>
        </is>
      </c>
    </row>
    <row r="29">
      <c r="A29" s="18" t="inlineStr">
        <is>
          <t xml:space="preserve">   • Ajoutez des commentaires libres si besoin</t>
        </is>
      </c>
    </row>
    <row r="30">
      <c r="A30" s="18" t="inlineStr"/>
    </row>
    <row r="31">
      <c r="A31" s="20" t="inlineStr">
        <is>
          <t>5. PERSONNALISATION</t>
        </is>
      </c>
    </row>
    <row r="32">
      <c r="A32" s="18" t="inlineStr">
        <is>
          <t xml:space="preserve">   • Vous pouvez modifier les questions dans les en-têtes</t>
        </is>
      </c>
    </row>
    <row r="33">
      <c r="A33" s="18" t="inlineStr">
        <is>
          <t xml:space="preserve">   • Adaptez les services à votre organisation</t>
        </is>
      </c>
    </row>
    <row r="34">
      <c r="A34" s="18" t="inlineStr">
        <is>
          <t xml:space="preserve">   • Ajoutez des lignes si vous avez plus de 30 employés</t>
        </is>
      </c>
    </row>
    <row r="35">
      <c r="A35" s="18" t="inlineStr"/>
    </row>
    <row r="36">
      <c r="A36" s="18" t="inlineStr">
        <is>
          <t>SUPPORT</t>
        </is>
      </c>
    </row>
    <row r="37">
      <c r="A37" s="18" t="inlineStr">
        <is>
          <t>Ce modèle est prêt à l'emploi. Les formules calculent automatiquement</t>
        </is>
      </c>
    </row>
    <row r="38">
      <c r="A38" s="18" t="inlineStr">
        <is>
          <t>les moyennes et pourcentages. Conservez ce fichier comme modèle pour</t>
        </is>
      </c>
    </row>
    <row r="39">
      <c r="A39" s="18" t="inlineStr">
        <is>
          <t>vos prochaines enquêtes.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2026-01-30T15:52:14Z</dcterms:created>
  <dcterms:modified xmlns:dcterms="http://purl.org/dc/terms/" xmlns:xsi="http://www.w3.org/2001/XMLSchema-instance" xsi:type="dcterms:W3CDTF">2026-01-30T15:52:14Z</dcterms:modified>
</cp:coreProperties>
</file>