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Suivi Dossiers" sheetId="2" state="visible" r:id="rId2"/>
    <sheet xmlns:r="http://schemas.openxmlformats.org/officeDocument/2006/relationships" name="Facturation" sheetId="3" state="visible" r:id="rId3"/>
    <sheet xmlns:r="http://schemas.openxmlformats.org/officeDocument/2006/relationships" name="Temps Passé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#,##0.00 €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color rgb="001E3A8A"/>
      <sz val="14"/>
    </font>
    <font>
      <sz val="11"/>
    </font>
    <font>
      <b val="1"/>
      <color rgb="001E3A8A"/>
      <sz val="13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165" fontId="3" fillId="4" borderId="1" pivotButton="0" quotePrefix="0" xfId="0"/>
    <xf numFmtId="2" fontId="0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2" fontId="3" fillId="4" borderId="1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dossiers par type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Bord'!$A$16:$A$21</f>
            </numRef>
          </cat>
          <val>
            <numRef>
              <f>'Tableau de Bord'!$B$16:$B$21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5" customWidth="1" min="3" max="3"/>
    <col width="5" customWidth="1" min="4" max="4"/>
    <col width="5" customWidth="1" min="5" max="5"/>
    <col width="5" customWidth="1" min="6" max="6"/>
  </cols>
  <sheetData>
    <row r="1">
      <c r="A1" s="1" t="inlineStr">
        <is>
          <t>TABLEAU DE BORD - VUE D'ENSEMBLE</t>
        </is>
      </c>
    </row>
    <row r="3">
      <c r="A3" s="2" t="inlineStr">
        <is>
          <t>INDICATEURS CLÉS</t>
        </is>
      </c>
    </row>
    <row r="5">
      <c r="A5" s="3" t="inlineStr">
        <is>
          <t>Nombre total de dossiers actifs:</t>
        </is>
      </c>
      <c r="B5" s="4">
        <f>COUNTIF('Suivi Dossiers'!F:F,"En cours")+COUNTIF('Suivi Dossiers'!F:F,"En attente audience")</f>
        <v/>
      </c>
    </row>
    <row r="6">
      <c r="A6" s="3" t="inlineStr">
        <is>
          <t>Total honoraires à facturer:</t>
        </is>
      </c>
      <c r="B6" s="4">
        <f>'Suivi Dossiers'!H16</f>
        <v/>
      </c>
    </row>
    <row r="7">
      <c r="A7" s="3" t="inlineStr">
        <is>
          <t>Total perçu:</t>
        </is>
      </c>
      <c r="B7" s="5">
        <f>'Suivi Dossiers'!I16</f>
        <v/>
      </c>
    </row>
    <row r="8">
      <c r="A8" s="3" t="inlineStr">
        <is>
          <t>Reste à percevoir:</t>
        </is>
      </c>
      <c r="B8" s="4">
        <f>'Suivi Dossiers'!J16</f>
        <v/>
      </c>
    </row>
    <row r="9">
      <c r="A9" s="3" t="inlineStr">
        <is>
          <t>Chiffre d'affaires facturé (TTC):</t>
        </is>
      </c>
      <c r="B9" s="5">
        <f>Facturation!H19</f>
        <v/>
      </c>
    </row>
    <row r="10">
      <c r="A10" s="3" t="inlineStr">
        <is>
          <t>Heures totales travaillées:</t>
        </is>
      </c>
      <c r="B10" s="6">
        <f>'Temps Passé'!F24</f>
        <v/>
      </c>
    </row>
    <row r="13">
      <c r="A13" s="2" t="inlineStr">
        <is>
          <t>RÉPARTITION PAR TYPE D'AFFAIRE</t>
        </is>
      </c>
    </row>
    <row r="15">
      <c r="A15" s="7" t="inlineStr">
        <is>
          <t>Type d'affaire</t>
        </is>
      </c>
      <c r="B15" s="7" t="inlineStr">
        <is>
          <t>Nombre de dossiers</t>
        </is>
      </c>
    </row>
    <row r="16">
      <c r="A16" s="8" t="inlineStr">
        <is>
          <t>Divorce</t>
        </is>
      </c>
      <c r="B16" s="9">
        <f>COUNTIF('Suivi Dossiers'!C:C,"Divorce")</f>
        <v/>
      </c>
    </row>
    <row r="17">
      <c r="A17" s="8" t="inlineStr">
        <is>
          <t>Droit du travail</t>
        </is>
      </c>
      <c r="B17" s="9">
        <f>COUNTIF('Suivi Dossiers'!C:C,"Droit du travail")</f>
        <v/>
      </c>
    </row>
    <row r="18">
      <c r="A18" s="8" t="inlineStr">
        <is>
          <t>Droit commercial</t>
        </is>
      </c>
      <c r="B18" s="9">
        <f>COUNTIF('Suivi Dossiers'!C:C,"Droit commercial")</f>
        <v/>
      </c>
    </row>
    <row r="19">
      <c r="A19" s="8" t="inlineStr">
        <is>
          <t>Droit pénal</t>
        </is>
      </c>
      <c r="B19" s="9">
        <f>COUNTIF('Suivi Dossiers'!C:C,"Droit pénal")</f>
        <v/>
      </c>
    </row>
    <row r="20">
      <c r="A20" s="8" t="inlineStr">
        <is>
          <t>Droit immobilier</t>
        </is>
      </c>
      <c r="B20" s="9">
        <f>COUNTIF('Suivi Dossiers'!C:C,"Droit immobilier")</f>
        <v/>
      </c>
    </row>
    <row r="21">
      <c r="A21" s="8" t="inlineStr">
        <is>
          <t>Contentieux administratif</t>
        </is>
      </c>
      <c r="B21" s="9">
        <f>COUNTIF('Suivi Dossiers'!C:C,"Contentieux administratif")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15" customWidth="1" min="4" max="4"/>
    <col width="15" customWidth="1" min="5" max="5"/>
    <col width="20" customWidth="1" min="6" max="6"/>
    <col width="20" customWidth="1" min="7" max="7"/>
    <col width="16" customWidth="1" min="8" max="8"/>
    <col width="16" customWidth="1" min="9" max="9"/>
    <col width="18" customWidth="1" min="10" max="10"/>
  </cols>
  <sheetData>
    <row r="1">
      <c r="A1" s="10" t="inlineStr">
        <is>
          <t>CABINET D'AVOCAT - SUIVI DES DOSSIERS</t>
        </is>
      </c>
    </row>
    <row r="3">
      <c r="A3" s="7" t="inlineStr">
        <is>
          <t>N° Dossier</t>
        </is>
      </c>
      <c r="B3" s="7" t="inlineStr">
        <is>
          <t>Client</t>
        </is>
      </c>
      <c r="C3" s="7" t="inlineStr">
        <is>
          <t>Type d'affaire</t>
        </is>
      </c>
      <c r="D3" s="7" t="inlineStr">
        <is>
          <t>Date ouverture</t>
        </is>
      </c>
      <c r="E3" s="7" t="inlineStr">
        <is>
          <t>Date audience</t>
        </is>
      </c>
      <c r="F3" s="7" t="inlineStr">
        <is>
          <t>Statut</t>
        </is>
      </c>
      <c r="G3" s="7" t="inlineStr">
        <is>
          <t>Avocat responsable</t>
        </is>
      </c>
      <c r="H3" s="7" t="inlineStr">
        <is>
          <t>Honoraires (€)</t>
        </is>
      </c>
      <c r="I3" s="7" t="inlineStr">
        <is>
          <t>Montant perçu (€)</t>
        </is>
      </c>
      <c r="J3" s="7" t="inlineStr">
        <is>
          <t>Reste à percevoir (€)</t>
        </is>
      </c>
    </row>
    <row r="4">
      <c r="A4" s="9" t="inlineStr">
        <is>
          <t>DOS-2024-1001</t>
        </is>
      </c>
      <c r="B4" s="11" t="inlineStr">
        <is>
          <t>Marie Dupont</t>
        </is>
      </c>
      <c r="C4" s="11" t="inlineStr">
        <is>
          <t>Droit du travail</t>
        </is>
      </c>
      <c r="D4" s="9" t="inlineStr">
        <is>
          <t>31/12/2025</t>
        </is>
      </c>
      <c r="E4" s="9" t="n"/>
      <c r="F4" s="11" t="inlineStr">
        <is>
          <t>En cours</t>
        </is>
      </c>
      <c r="G4" s="11" t="inlineStr">
        <is>
          <t>Me Sophie Dubois</t>
        </is>
      </c>
      <c r="H4" s="12" t="n">
        <v>8000</v>
      </c>
      <c r="I4" s="12" t="n">
        <v>6657</v>
      </c>
      <c r="J4" s="13">
        <f>H4-I4</f>
        <v/>
      </c>
    </row>
    <row r="5">
      <c r="A5" s="9" t="inlineStr">
        <is>
          <t>DOS-2024-1002</t>
        </is>
      </c>
      <c r="B5" s="11" t="inlineStr">
        <is>
          <t>Jean Martin</t>
        </is>
      </c>
      <c r="C5" s="11" t="inlineStr">
        <is>
          <t>Droit immobilier</t>
        </is>
      </c>
      <c r="D5" s="9" t="inlineStr">
        <is>
          <t>30/11/2025</t>
        </is>
      </c>
      <c r="E5" s="9" t="inlineStr">
        <is>
          <t>05/02/2026</t>
        </is>
      </c>
      <c r="F5" s="11" t="inlineStr">
        <is>
          <t>Appel en cours</t>
        </is>
      </c>
      <c r="G5" s="11" t="inlineStr">
        <is>
          <t>Me Pierre Laurent</t>
        </is>
      </c>
      <c r="H5" s="12" t="n">
        <v>3300</v>
      </c>
      <c r="I5" s="12" t="n">
        <v>1075</v>
      </c>
      <c r="J5" s="13">
        <f>H5-I5</f>
        <v/>
      </c>
    </row>
    <row r="6">
      <c r="A6" s="9" t="inlineStr">
        <is>
          <t>DOS-2024-1003</t>
        </is>
      </c>
      <c r="B6" s="11" t="inlineStr">
        <is>
          <t>Sophie Lefebvre</t>
        </is>
      </c>
      <c r="C6" s="11" t="inlineStr">
        <is>
          <t>Droit pénal</t>
        </is>
      </c>
      <c r="D6" s="9" t="inlineStr">
        <is>
          <t>10/12/2025</t>
        </is>
      </c>
      <c r="E6" s="9" t="inlineStr">
        <is>
          <t>09/02/2026</t>
        </is>
      </c>
      <c r="F6" s="11" t="inlineStr">
        <is>
          <t>Appel en cours</t>
        </is>
      </c>
      <c r="G6" s="11" t="inlineStr">
        <is>
          <t>Me Thomas Rousseau</t>
        </is>
      </c>
      <c r="H6" s="12" t="n">
        <v>3700</v>
      </c>
      <c r="I6" s="12" t="n">
        <v>2209</v>
      </c>
      <c r="J6" s="13">
        <f>H6-I6</f>
        <v/>
      </c>
    </row>
    <row r="7">
      <c r="A7" s="9" t="inlineStr">
        <is>
          <t>DOS-2024-1004</t>
        </is>
      </c>
      <c r="B7" s="11" t="inlineStr">
        <is>
          <t>Pierre Moreau</t>
        </is>
      </c>
      <c r="C7" s="11" t="inlineStr">
        <is>
          <t>Divorce</t>
        </is>
      </c>
      <c r="D7" s="9" t="inlineStr">
        <is>
          <t>04/08/2025</t>
        </is>
      </c>
      <c r="E7" s="9" t="inlineStr">
        <is>
          <t>18/09/2025</t>
        </is>
      </c>
      <c r="F7" s="11" t="inlineStr">
        <is>
          <t>Clôturé</t>
        </is>
      </c>
      <c r="G7" s="11" t="inlineStr">
        <is>
          <t>Me Sophie Dubois</t>
        </is>
      </c>
      <c r="H7" s="12" t="n">
        <v>3600</v>
      </c>
      <c r="I7" s="12" t="n">
        <v>1327</v>
      </c>
      <c r="J7" s="13">
        <f>H7-I7</f>
        <v/>
      </c>
    </row>
    <row r="8">
      <c r="A8" s="9" t="inlineStr">
        <is>
          <t>DOS-2024-1005</t>
        </is>
      </c>
      <c r="B8" s="11" t="inlineStr">
        <is>
          <t>Claire Simon</t>
        </is>
      </c>
      <c r="C8" s="11" t="inlineStr">
        <is>
          <t>Droit commercial</t>
        </is>
      </c>
      <c r="D8" s="9" t="inlineStr">
        <is>
          <t>06/08/2025</t>
        </is>
      </c>
      <c r="E8" s="9" t="inlineStr">
        <is>
          <t>05/11/2025</t>
        </is>
      </c>
      <c r="F8" s="11" t="inlineStr">
        <is>
          <t>En cours</t>
        </is>
      </c>
      <c r="G8" s="11" t="inlineStr">
        <is>
          <t>Me Thomas Rousseau</t>
        </is>
      </c>
      <c r="H8" s="12" t="n">
        <v>5500</v>
      </c>
      <c r="I8" s="12" t="n">
        <v>2981</v>
      </c>
      <c r="J8" s="13">
        <f>H8-I8</f>
        <v/>
      </c>
    </row>
    <row r="9">
      <c r="A9" s="9" t="inlineStr">
        <is>
          <t>DOS-2024-1006</t>
        </is>
      </c>
      <c r="B9" s="11" t="inlineStr">
        <is>
          <t>Antoine Bernard</t>
        </is>
      </c>
      <c r="C9" s="11" t="inlineStr">
        <is>
          <t>Contentieux administratif</t>
        </is>
      </c>
      <c r="D9" s="9" t="inlineStr">
        <is>
          <t>10/11/2025</t>
        </is>
      </c>
      <c r="E9" s="9" t="n"/>
      <c r="F9" s="11" t="inlineStr">
        <is>
          <t>Clôturé</t>
        </is>
      </c>
      <c r="G9" s="11" t="inlineStr">
        <is>
          <t>Me Sophie Dubois</t>
        </is>
      </c>
      <c r="H9" s="12" t="n">
        <v>7000</v>
      </c>
      <c r="I9" s="12" t="n">
        <v>5989</v>
      </c>
      <c r="J9" s="13">
        <f>H9-I9</f>
        <v/>
      </c>
    </row>
    <row r="10">
      <c r="A10" s="9" t="inlineStr">
        <is>
          <t>DOS-2024-1007</t>
        </is>
      </c>
      <c r="B10" s="11" t="inlineStr">
        <is>
          <t>Isabelle Robert</t>
        </is>
      </c>
      <c r="C10" s="11" t="inlineStr">
        <is>
          <t>Divorce</t>
        </is>
      </c>
      <c r="D10" s="9" t="inlineStr">
        <is>
          <t>29/10/2025</t>
        </is>
      </c>
      <c r="E10" s="9" t="inlineStr">
        <is>
          <t>06/01/2026</t>
        </is>
      </c>
      <c r="F10" s="11" t="inlineStr">
        <is>
          <t>En cours</t>
        </is>
      </c>
      <c r="G10" s="11" t="inlineStr">
        <is>
          <t>Me Pierre Laurent</t>
        </is>
      </c>
      <c r="H10" s="12" t="n">
        <v>3800</v>
      </c>
      <c r="I10" s="12" t="n">
        <v>2047</v>
      </c>
      <c r="J10" s="13">
        <f>H10-I10</f>
        <v/>
      </c>
    </row>
    <row r="11">
      <c r="A11" s="9" t="inlineStr">
        <is>
          <t>DOS-2024-1008</t>
        </is>
      </c>
      <c r="B11" s="11" t="inlineStr">
        <is>
          <t>François Petit</t>
        </is>
      </c>
      <c r="C11" s="11" t="inlineStr">
        <is>
          <t>Contentieux administratif</t>
        </is>
      </c>
      <c r="D11" s="9" t="inlineStr">
        <is>
          <t>30/10/2025</t>
        </is>
      </c>
      <c r="E11" s="9" t="inlineStr">
        <is>
          <t>30/01/2026</t>
        </is>
      </c>
      <c r="F11" s="11" t="inlineStr">
        <is>
          <t>Appel en cours</t>
        </is>
      </c>
      <c r="G11" s="11" t="inlineStr">
        <is>
          <t>Me Marie Bernard</t>
        </is>
      </c>
      <c r="H11" s="12" t="n">
        <v>4500</v>
      </c>
      <c r="I11" s="12" t="n">
        <v>3037</v>
      </c>
      <c r="J11" s="13">
        <f>H11-I11</f>
        <v/>
      </c>
    </row>
    <row r="12">
      <c r="A12" s="9" t="inlineStr">
        <is>
          <t>DOS-2024-1009</t>
        </is>
      </c>
      <c r="B12" s="11" t="inlineStr">
        <is>
          <t>Nathalie Durand</t>
        </is>
      </c>
      <c r="C12" s="11" t="inlineStr">
        <is>
          <t>Divorce</t>
        </is>
      </c>
      <c r="D12" s="9" t="inlineStr">
        <is>
          <t>25/09/2025</t>
        </is>
      </c>
      <c r="E12" s="9" t="inlineStr">
        <is>
          <t>03/01/2026</t>
        </is>
      </c>
      <c r="F12" s="11" t="inlineStr">
        <is>
          <t>En cours</t>
        </is>
      </c>
      <c r="G12" s="11" t="inlineStr">
        <is>
          <t>Me Pierre Laurent</t>
        </is>
      </c>
      <c r="H12" s="12" t="n">
        <v>7400</v>
      </c>
      <c r="I12" s="12" t="n">
        <v>5512</v>
      </c>
      <c r="J12" s="13">
        <f>H12-I12</f>
        <v/>
      </c>
    </row>
    <row r="13">
      <c r="A13" s="9" t="inlineStr">
        <is>
          <t>DOS-2024-1010</t>
        </is>
      </c>
      <c r="B13" s="11" t="inlineStr">
        <is>
          <t>Michel Richard</t>
        </is>
      </c>
      <c r="C13" s="11" t="inlineStr">
        <is>
          <t>Divorce</t>
        </is>
      </c>
      <c r="D13" s="9" t="inlineStr">
        <is>
          <t>23/10/2025</t>
        </is>
      </c>
      <c r="E13" s="9" t="inlineStr">
        <is>
          <t>04/01/2026</t>
        </is>
      </c>
      <c r="F13" s="11" t="inlineStr">
        <is>
          <t>En attente audience</t>
        </is>
      </c>
      <c r="G13" s="11" t="inlineStr">
        <is>
          <t>Me Sophie Dubois</t>
        </is>
      </c>
      <c r="H13" s="12" t="n">
        <v>3200</v>
      </c>
      <c r="I13" s="12" t="n">
        <v>3046</v>
      </c>
      <c r="J13" s="13">
        <f>H13-I13</f>
        <v/>
      </c>
    </row>
    <row r="14">
      <c r="A14" s="9" t="inlineStr">
        <is>
          <t>DOS-2024-1011</t>
        </is>
      </c>
      <c r="B14" s="11" t="inlineStr">
        <is>
          <t>Élise Garnier</t>
        </is>
      </c>
      <c r="C14" s="11" t="inlineStr">
        <is>
          <t>Divorce</t>
        </is>
      </c>
      <c r="D14" s="9" t="inlineStr">
        <is>
          <t>05/12/2025</t>
        </is>
      </c>
      <c r="E14" s="9" t="n"/>
      <c r="F14" s="11" t="inlineStr">
        <is>
          <t>En cours</t>
        </is>
      </c>
      <c r="G14" s="11" t="inlineStr">
        <is>
          <t>Me Marie Bernard</t>
        </is>
      </c>
      <c r="H14" s="12" t="n">
        <v>3800</v>
      </c>
      <c r="I14" s="12" t="n">
        <v>3126</v>
      </c>
      <c r="J14" s="13">
        <f>H14-I14</f>
        <v/>
      </c>
    </row>
    <row r="15">
      <c r="A15" s="9" t="inlineStr">
        <is>
          <t>DOS-2024-1012</t>
        </is>
      </c>
      <c r="B15" s="11" t="inlineStr">
        <is>
          <t>Julien Faure</t>
        </is>
      </c>
      <c r="C15" s="11" t="inlineStr">
        <is>
          <t>Droit commercial</t>
        </is>
      </c>
      <c r="D15" s="9" t="inlineStr">
        <is>
          <t>07/12/2025</t>
        </is>
      </c>
      <c r="E15" s="9" t="inlineStr">
        <is>
          <t>07/03/2026</t>
        </is>
      </c>
      <c r="F15" s="11" t="inlineStr">
        <is>
          <t>Appel en cours</t>
        </is>
      </c>
      <c r="G15" s="11" t="inlineStr">
        <is>
          <t>Me Thomas Rousseau</t>
        </is>
      </c>
      <c r="H15" s="12" t="n">
        <v>1700</v>
      </c>
      <c r="I15" s="12" t="n">
        <v>1643</v>
      </c>
      <c r="J15" s="13">
        <f>H15-I15</f>
        <v/>
      </c>
    </row>
    <row r="16">
      <c r="G16" s="4" t="inlineStr">
        <is>
          <t>TOTAUX:</t>
        </is>
      </c>
      <c r="H16" s="5">
        <f>SUM(H4:H15)</f>
        <v/>
      </c>
      <c r="I16" s="5">
        <f>SUM(I4:I15)</f>
        <v/>
      </c>
      <c r="J16" s="5">
        <f>SUM(J4:J15)</f>
        <v/>
      </c>
    </row>
  </sheetData>
  <mergeCells count="1">
    <mergeCell ref="A1:J1"/>
  </mergeCells>
  <dataValidations count="1">
    <dataValidation sqref="F4:F100" showErrorMessage="1" showInputMessage="1" allowBlank="0" type="list">
      <formula1>"En cours,En attente audience,Clôturé,Appel en cours"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20" customWidth="1" min="3" max="3"/>
    <col width="14" customWidth="1" min="4" max="4"/>
    <col width="30" customWidth="1" min="5" max="5"/>
    <col width="16" customWidth="1" min="6" max="6"/>
    <col width="14" customWidth="1" min="7" max="7"/>
    <col width="16" customWidth="1" min="8" max="8"/>
  </cols>
  <sheetData>
    <row r="1">
      <c r="A1" s="10" t="inlineStr">
        <is>
          <t>FACTURATION &amp; HONORAIRES</t>
        </is>
      </c>
    </row>
    <row r="3">
      <c r="A3" s="7" t="inlineStr">
        <is>
          <t>N° Facture</t>
        </is>
      </c>
      <c r="B3" s="7" t="inlineStr">
        <is>
          <t>Date facture</t>
        </is>
      </c>
      <c r="C3" s="7" t="inlineStr">
        <is>
          <t>Client</t>
        </is>
      </c>
      <c r="D3" s="7" t="inlineStr">
        <is>
          <t>N° Dossier</t>
        </is>
      </c>
      <c r="E3" s="7" t="inlineStr">
        <is>
          <t>Description</t>
        </is>
      </c>
      <c r="F3" s="7" t="inlineStr">
        <is>
          <t>Montant HT (€)</t>
        </is>
      </c>
      <c r="G3" s="7" t="inlineStr">
        <is>
          <t>TVA 20% (€)</t>
        </is>
      </c>
      <c r="H3" s="7" t="inlineStr">
        <is>
          <t>Montant TTC (€)</t>
        </is>
      </c>
    </row>
    <row r="4">
      <c r="A4" s="9" t="inlineStr">
        <is>
          <t>FACT-2024-2001</t>
        </is>
      </c>
      <c r="B4" s="9" t="inlineStr">
        <is>
          <t>03/11/2025</t>
        </is>
      </c>
      <c r="C4" s="11" t="inlineStr">
        <is>
          <t>Jean Martin</t>
        </is>
      </c>
      <c r="D4" s="9" t="inlineStr">
        <is>
          <t>DOS-2024-1002</t>
        </is>
      </c>
      <c r="E4" s="11" t="inlineStr">
        <is>
          <t>Négociation amiable</t>
        </is>
      </c>
      <c r="F4" s="14" t="n">
        <v>2100</v>
      </c>
      <c r="G4" s="15">
        <f>F4*0.2</f>
        <v/>
      </c>
      <c r="H4" s="15">
        <f>F4+G4</f>
        <v/>
      </c>
    </row>
    <row r="5">
      <c r="A5" s="9" t="inlineStr">
        <is>
          <t>FACT-2024-2002</t>
        </is>
      </c>
      <c r="B5" s="9" t="inlineStr">
        <is>
          <t>11/12/2025</t>
        </is>
      </c>
      <c r="C5" s="11" t="inlineStr">
        <is>
          <t>Claire Simon</t>
        </is>
      </c>
      <c r="D5" s="9" t="inlineStr">
        <is>
          <t>DOS-2024-1006</t>
        </is>
      </c>
      <c r="E5" s="11" t="inlineStr">
        <is>
          <t>Conseil juridique</t>
        </is>
      </c>
      <c r="F5" s="14" t="n">
        <v>3400</v>
      </c>
      <c r="G5" s="15">
        <f>F5*0.2</f>
        <v/>
      </c>
      <c r="H5" s="15">
        <f>F5+G5</f>
        <v/>
      </c>
    </row>
    <row r="6">
      <c r="A6" s="9" t="inlineStr">
        <is>
          <t>FACT-2024-2003</t>
        </is>
      </c>
      <c r="B6" s="9" t="inlineStr">
        <is>
          <t>16/12/2025</t>
        </is>
      </c>
      <c r="C6" s="11" t="inlineStr">
        <is>
          <t>Pierre Moreau</t>
        </is>
      </c>
      <c r="D6" s="9" t="inlineStr">
        <is>
          <t>DOS-2024-1003</t>
        </is>
      </c>
      <c r="E6" s="11" t="inlineStr">
        <is>
          <t>Négociation amiable</t>
        </is>
      </c>
      <c r="F6" s="14" t="n">
        <v>1300</v>
      </c>
      <c r="G6" s="15">
        <f>F6*0.2</f>
        <v/>
      </c>
      <c r="H6" s="15">
        <f>F6+G6</f>
        <v/>
      </c>
    </row>
    <row r="7">
      <c r="A7" s="9" t="inlineStr">
        <is>
          <t>FACT-2024-2004</t>
        </is>
      </c>
      <c r="B7" s="9" t="inlineStr">
        <is>
          <t>12/01/2026</t>
        </is>
      </c>
      <c r="C7" s="11" t="inlineStr">
        <is>
          <t>Élise Garnier</t>
        </is>
      </c>
      <c r="D7" s="9" t="inlineStr">
        <is>
          <t>DOS-2024-1006</t>
        </is>
      </c>
      <c r="E7" s="11" t="inlineStr">
        <is>
          <t>Conseil juridique</t>
        </is>
      </c>
      <c r="F7" s="14" t="n">
        <v>2100</v>
      </c>
      <c r="G7" s="15">
        <f>F7*0.2</f>
        <v/>
      </c>
      <c r="H7" s="15">
        <f>F7+G7</f>
        <v/>
      </c>
    </row>
    <row r="8">
      <c r="A8" s="9" t="inlineStr">
        <is>
          <t>FACT-2024-2005</t>
        </is>
      </c>
      <c r="B8" s="9" t="inlineStr">
        <is>
          <t>18/12/2025</t>
        </is>
      </c>
      <c r="C8" s="11" t="inlineStr">
        <is>
          <t>Sophie Lefebvre</t>
        </is>
      </c>
      <c r="D8" s="9" t="inlineStr">
        <is>
          <t>DOS-2024-1012</t>
        </is>
      </c>
      <c r="E8" s="11" t="inlineStr">
        <is>
          <t>Honoraires consultation initiale</t>
        </is>
      </c>
      <c r="F8" s="14" t="n">
        <v>1400</v>
      </c>
      <c r="G8" s="15">
        <f>F8*0.2</f>
        <v/>
      </c>
      <c r="H8" s="15">
        <f>F8+G8</f>
        <v/>
      </c>
    </row>
    <row r="9">
      <c r="A9" s="9" t="inlineStr">
        <is>
          <t>FACT-2024-2006</t>
        </is>
      </c>
      <c r="B9" s="9" t="inlineStr">
        <is>
          <t>14/01/2026</t>
        </is>
      </c>
      <c r="C9" s="11" t="inlineStr">
        <is>
          <t>Marie Dupont</t>
        </is>
      </c>
      <c r="D9" s="9" t="inlineStr">
        <is>
          <t>DOS-2024-1004</t>
        </is>
      </c>
      <c r="E9" s="11" t="inlineStr">
        <is>
          <t>Plaidoirie audience</t>
        </is>
      </c>
      <c r="F9" s="14" t="n">
        <v>5800</v>
      </c>
      <c r="G9" s="15">
        <f>F9*0.2</f>
        <v/>
      </c>
      <c r="H9" s="15">
        <f>F9+G9</f>
        <v/>
      </c>
    </row>
    <row r="10">
      <c r="A10" s="9" t="inlineStr">
        <is>
          <t>FACT-2024-2007</t>
        </is>
      </c>
      <c r="B10" s="9" t="inlineStr">
        <is>
          <t>27/12/2025</t>
        </is>
      </c>
      <c r="C10" s="11" t="inlineStr">
        <is>
          <t>Isabelle Robert</t>
        </is>
      </c>
      <c r="D10" s="9" t="inlineStr">
        <is>
          <t>DOS-2024-1011</t>
        </is>
      </c>
      <c r="E10" s="11" t="inlineStr">
        <is>
          <t>Rédaction assignation</t>
        </is>
      </c>
      <c r="F10" s="14" t="n">
        <v>1300</v>
      </c>
      <c r="G10" s="15">
        <f>F10*0.2</f>
        <v/>
      </c>
      <c r="H10" s="15">
        <f>F10+G10</f>
        <v/>
      </c>
    </row>
    <row r="11">
      <c r="A11" s="9" t="inlineStr">
        <is>
          <t>FACT-2024-2008</t>
        </is>
      </c>
      <c r="B11" s="9" t="inlineStr">
        <is>
          <t>25/11/2025</t>
        </is>
      </c>
      <c r="C11" s="11" t="inlineStr">
        <is>
          <t>Jean Martin</t>
        </is>
      </c>
      <c r="D11" s="9" t="inlineStr">
        <is>
          <t>DOS-2024-1002</t>
        </is>
      </c>
      <c r="E11" s="11" t="inlineStr">
        <is>
          <t>Plaidoirie audience</t>
        </is>
      </c>
      <c r="F11" s="14" t="n">
        <v>2800</v>
      </c>
      <c r="G11" s="15">
        <f>F11*0.2</f>
        <v/>
      </c>
      <c r="H11" s="15">
        <f>F11+G11</f>
        <v/>
      </c>
    </row>
    <row r="12">
      <c r="A12" s="9" t="inlineStr">
        <is>
          <t>FACT-2024-2009</t>
        </is>
      </c>
      <c r="B12" s="9" t="inlineStr">
        <is>
          <t>02/12/2025</t>
        </is>
      </c>
      <c r="C12" s="11" t="inlineStr">
        <is>
          <t>Claire Simon</t>
        </is>
      </c>
      <c r="D12" s="9" t="inlineStr">
        <is>
          <t>DOS-2024-1004</t>
        </is>
      </c>
      <c r="E12" s="11" t="inlineStr">
        <is>
          <t>Honoraires consultation initiale</t>
        </is>
      </c>
      <c r="F12" s="14" t="n">
        <v>3900</v>
      </c>
      <c r="G12" s="15">
        <f>F12*0.2</f>
        <v/>
      </c>
      <c r="H12" s="15">
        <f>F12+G12</f>
        <v/>
      </c>
    </row>
    <row r="13">
      <c r="A13" s="9" t="inlineStr">
        <is>
          <t>FACT-2024-2010</t>
        </is>
      </c>
      <c r="B13" s="9" t="inlineStr">
        <is>
          <t>16/12/2025</t>
        </is>
      </c>
      <c r="C13" s="11" t="inlineStr">
        <is>
          <t>Pierre Moreau</t>
        </is>
      </c>
      <c r="D13" s="9" t="inlineStr">
        <is>
          <t>DOS-2024-1007</t>
        </is>
      </c>
      <c r="E13" s="11" t="inlineStr">
        <is>
          <t>Négociation amiable</t>
        </is>
      </c>
      <c r="F13" s="14" t="n">
        <v>5600</v>
      </c>
      <c r="G13" s="15">
        <f>F13*0.2</f>
        <v/>
      </c>
      <c r="H13" s="15">
        <f>F13+G13</f>
        <v/>
      </c>
    </row>
    <row r="14">
      <c r="A14" s="9" t="inlineStr">
        <is>
          <t>FACT-2024-2011</t>
        </is>
      </c>
      <c r="B14" s="9" t="inlineStr">
        <is>
          <t>23/11/2025</t>
        </is>
      </c>
      <c r="C14" s="11" t="inlineStr">
        <is>
          <t>Claire Simon</t>
        </is>
      </c>
      <c r="D14" s="9" t="inlineStr">
        <is>
          <t>DOS-2024-1002</t>
        </is>
      </c>
      <c r="E14" s="11" t="inlineStr">
        <is>
          <t>Rédaction assignation</t>
        </is>
      </c>
      <c r="F14" s="14" t="n">
        <v>600</v>
      </c>
      <c r="G14" s="15">
        <f>F14*0.2</f>
        <v/>
      </c>
      <c r="H14" s="15">
        <f>F14+G14</f>
        <v/>
      </c>
    </row>
    <row r="15">
      <c r="A15" s="9" t="inlineStr">
        <is>
          <t>FACT-2024-2012</t>
        </is>
      </c>
      <c r="B15" s="9" t="inlineStr">
        <is>
          <t>24/12/2025</t>
        </is>
      </c>
      <c r="C15" s="11" t="inlineStr">
        <is>
          <t>Sophie Lefebvre</t>
        </is>
      </c>
      <c r="D15" s="9" t="inlineStr">
        <is>
          <t>DOS-2024-1005</t>
        </is>
      </c>
      <c r="E15" s="11" t="inlineStr">
        <is>
          <t>Conseil juridique</t>
        </is>
      </c>
      <c r="F15" s="14" t="n">
        <v>1900</v>
      </c>
      <c r="G15" s="15">
        <f>F15*0.2</f>
        <v/>
      </c>
      <c r="H15" s="15">
        <f>F15+G15</f>
        <v/>
      </c>
    </row>
    <row r="16">
      <c r="A16" s="9" t="inlineStr">
        <is>
          <t>FACT-2024-2013</t>
        </is>
      </c>
      <c r="B16" s="9" t="inlineStr">
        <is>
          <t>28/12/2025</t>
        </is>
      </c>
      <c r="C16" s="11" t="inlineStr">
        <is>
          <t>Antoine Bernard</t>
        </is>
      </c>
      <c r="D16" s="9" t="inlineStr">
        <is>
          <t>DOS-2024-1010</t>
        </is>
      </c>
      <c r="E16" s="11" t="inlineStr">
        <is>
          <t>Conseil juridique</t>
        </is>
      </c>
      <c r="F16" s="14" t="n">
        <v>1700</v>
      </c>
      <c r="G16" s="15">
        <f>F16*0.2</f>
        <v/>
      </c>
      <c r="H16" s="15">
        <f>F16+G16</f>
        <v/>
      </c>
    </row>
    <row r="17">
      <c r="A17" s="9" t="inlineStr">
        <is>
          <t>FACT-2024-2014</t>
        </is>
      </c>
      <c r="B17" s="9" t="inlineStr">
        <is>
          <t>19/01/2026</t>
        </is>
      </c>
      <c r="C17" s="11" t="inlineStr">
        <is>
          <t>Marie Dupont</t>
        </is>
      </c>
      <c r="D17" s="9" t="inlineStr">
        <is>
          <t>DOS-2024-1010</t>
        </is>
      </c>
      <c r="E17" s="11" t="inlineStr">
        <is>
          <t>Rédaction conclusions</t>
        </is>
      </c>
      <c r="F17" s="14" t="n">
        <v>4400</v>
      </c>
      <c r="G17" s="15">
        <f>F17*0.2</f>
        <v/>
      </c>
      <c r="H17" s="15">
        <f>F17+G17</f>
        <v/>
      </c>
    </row>
    <row r="18">
      <c r="A18" s="9" t="inlineStr">
        <is>
          <t>FACT-2024-2015</t>
        </is>
      </c>
      <c r="B18" s="9" t="inlineStr">
        <is>
          <t>01/12/2025</t>
        </is>
      </c>
      <c r="C18" s="11" t="inlineStr">
        <is>
          <t>Isabelle Robert</t>
        </is>
      </c>
      <c r="D18" s="9" t="inlineStr">
        <is>
          <t>DOS-2024-1006</t>
        </is>
      </c>
      <c r="E18" s="11" t="inlineStr">
        <is>
          <t>Rédaction conclusions</t>
        </is>
      </c>
      <c r="F18" s="14" t="n">
        <v>3100</v>
      </c>
      <c r="G18" s="15">
        <f>F18*0.2</f>
        <v/>
      </c>
      <c r="H18" s="15">
        <f>F18+G18</f>
        <v/>
      </c>
    </row>
    <row r="19">
      <c r="E19" s="16" t="inlineStr">
        <is>
          <t>TOTAUX:</t>
        </is>
      </c>
      <c r="F19" s="17">
        <f>SUM(F4:F18)</f>
        <v/>
      </c>
      <c r="G19" s="17">
        <f>SUM(G4:G18)</f>
        <v/>
      </c>
      <c r="H19" s="17">
        <f>SUM(H4:H18)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0" customWidth="1" min="3" max="3"/>
    <col width="20" customWidth="1" min="4" max="4"/>
    <col width="25" customWidth="1" min="5" max="5"/>
    <col width="15" customWidth="1" min="6" max="6"/>
    <col width="16" customWidth="1" min="7" max="7"/>
  </cols>
  <sheetData>
    <row r="1">
      <c r="A1" s="10" t="inlineStr">
        <is>
          <t>SUIVI DU TEMPS PASSÉ PAR DOSSIER</t>
        </is>
      </c>
    </row>
    <row r="3">
      <c r="A3" s="7" t="inlineStr">
        <is>
          <t>Date</t>
        </is>
      </c>
      <c r="B3" s="7" t="inlineStr">
        <is>
          <t>N° Dossier</t>
        </is>
      </c>
      <c r="C3" s="7" t="inlineStr">
        <is>
          <t>Client</t>
        </is>
      </c>
      <c r="D3" s="7" t="inlineStr">
        <is>
          <t>Avocat</t>
        </is>
      </c>
      <c r="E3" s="7" t="inlineStr">
        <is>
          <t>Type activité</t>
        </is>
      </c>
      <c r="F3" s="7" t="inlineStr">
        <is>
          <t>Temps (heures)</t>
        </is>
      </c>
      <c r="G3" s="7" t="inlineStr">
        <is>
          <t>Taux horaire (€)</t>
        </is>
      </c>
    </row>
    <row r="4">
      <c r="A4" s="9" t="inlineStr">
        <is>
          <t>01/01/2026</t>
        </is>
      </c>
      <c r="B4" s="9" t="inlineStr">
        <is>
          <t>DOS-2024-1004</t>
        </is>
      </c>
      <c r="C4" s="11" t="inlineStr">
        <is>
          <t>Julien Faure</t>
        </is>
      </c>
      <c r="D4" s="11" t="inlineStr">
        <is>
          <t>Me Sophie Dubois</t>
        </is>
      </c>
      <c r="E4" s="11" t="inlineStr">
        <is>
          <t>Négociation</t>
        </is>
      </c>
      <c r="F4" s="18" t="n">
        <v>3</v>
      </c>
      <c r="G4" s="12" t="n">
        <v>200</v>
      </c>
    </row>
    <row r="5">
      <c r="A5" s="9" t="inlineStr">
        <is>
          <t>20/12/2025</t>
        </is>
      </c>
      <c r="B5" s="9" t="inlineStr">
        <is>
          <t>DOS-2024-1004</t>
        </is>
      </c>
      <c r="C5" s="11" t="inlineStr">
        <is>
          <t>Sophie Lefebvre</t>
        </is>
      </c>
      <c r="D5" s="11" t="inlineStr">
        <is>
          <t>Me Pierre Laurent</t>
        </is>
      </c>
      <c r="E5" s="11" t="inlineStr">
        <is>
          <t>Recherche jurisprudence</t>
        </is>
      </c>
      <c r="F5" s="18" t="n">
        <v>0.25</v>
      </c>
      <c r="G5" s="12" t="n">
        <v>180</v>
      </c>
    </row>
    <row r="6">
      <c r="A6" s="9" t="inlineStr">
        <is>
          <t>05/12/2025</t>
        </is>
      </c>
      <c r="B6" s="9" t="inlineStr">
        <is>
          <t>DOS-2024-1005</t>
        </is>
      </c>
      <c r="C6" s="11" t="inlineStr">
        <is>
          <t>Pierre Moreau</t>
        </is>
      </c>
      <c r="D6" s="11" t="inlineStr">
        <is>
          <t>Me Thomas Rousseau</t>
        </is>
      </c>
      <c r="E6" s="11" t="inlineStr">
        <is>
          <t>Recherche jurisprudence</t>
        </is>
      </c>
      <c r="F6" s="18" t="n">
        <v>0.75</v>
      </c>
      <c r="G6" s="12" t="n">
        <v>150</v>
      </c>
    </row>
    <row r="7">
      <c r="A7" s="9" t="inlineStr">
        <is>
          <t>20/01/2026</t>
        </is>
      </c>
      <c r="B7" s="9" t="inlineStr">
        <is>
          <t>DOS-2024-1009</t>
        </is>
      </c>
      <c r="C7" s="11" t="inlineStr">
        <is>
          <t>Jean Martin</t>
        </is>
      </c>
      <c r="D7" s="11" t="inlineStr">
        <is>
          <t>Me Pierre Laurent</t>
        </is>
      </c>
      <c r="E7" s="11" t="inlineStr">
        <is>
          <t>Recherche jurisprudence</t>
        </is>
      </c>
      <c r="F7" s="18" t="n">
        <v>2</v>
      </c>
      <c r="G7" s="12" t="n">
        <v>180</v>
      </c>
    </row>
    <row r="8">
      <c r="A8" s="9" t="inlineStr">
        <is>
          <t>07/01/2026</t>
        </is>
      </c>
      <c r="B8" s="9" t="inlineStr">
        <is>
          <t>DOS-2024-1010</t>
        </is>
      </c>
      <c r="C8" s="11" t="inlineStr">
        <is>
          <t>Pierre Moreau</t>
        </is>
      </c>
      <c r="D8" s="11" t="inlineStr">
        <is>
          <t>Me Pierre Laurent</t>
        </is>
      </c>
      <c r="E8" s="11" t="inlineStr">
        <is>
          <t>Correspondance</t>
        </is>
      </c>
      <c r="F8" s="18" t="n">
        <v>4</v>
      </c>
      <c r="G8" s="12" t="n">
        <v>200</v>
      </c>
    </row>
    <row r="9">
      <c r="A9" s="9" t="inlineStr">
        <is>
          <t>06/12/2025</t>
        </is>
      </c>
      <c r="B9" s="9" t="inlineStr">
        <is>
          <t>DOS-2024-1012</t>
        </is>
      </c>
      <c r="C9" s="11" t="inlineStr">
        <is>
          <t>Claire Simon</t>
        </is>
      </c>
      <c r="D9" s="11" t="inlineStr">
        <is>
          <t>Me Sophie Dubois</t>
        </is>
      </c>
      <c r="E9" s="11" t="inlineStr">
        <is>
          <t>Recherche jurisprudence</t>
        </is>
      </c>
      <c r="F9" s="18" t="n">
        <v>1</v>
      </c>
      <c r="G9" s="12" t="n">
        <v>150</v>
      </c>
    </row>
    <row r="10">
      <c r="A10" s="9" t="inlineStr">
        <is>
          <t>21/12/2025</t>
        </is>
      </c>
      <c r="B10" s="9" t="inlineStr">
        <is>
          <t>DOS-2024-1001</t>
        </is>
      </c>
      <c r="C10" s="11" t="inlineStr">
        <is>
          <t>Claire Simon</t>
        </is>
      </c>
      <c r="D10" s="11" t="inlineStr">
        <is>
          <t>Me Marie Bernard</t>
        </is>
      </c>
      <c r="E10" s="11" t="inlineStr">
        <is>
          <t>Correspondance</t>
        </is>
      </c>
      <c r="F10" s="18" t="n">
        <v>0.75</v>
      </c>
      <c r="G10" s="12" t="n">
        <v>300</v>
      </c>
    </row>
    <row r="11">
      <c r="A11" s="9" t="inlineStr">
        <is>
          <t>19/01/2026</t>
        </is>
      </c>
      <c r="B11" s="9" t="inlineStr">
        <is>
          <t>DOS-2024-1009</t>
        </is>
      </c>
      <c r="C11" s="11" t="inlineStr">
        <is>
          <t>Jean Martin</t>
        </is>
      </c>
      <c r="D11" s="11" t="inlineStr">
        <is>
          <t>Me Sophie Dubois</t>
        </is>
      </c>
      <c r="E11" s="11" t="inlineStr">
        <is>
          <t>Négociation</t>
        </is>
      </c>
      <c r="F11" s="18" t="n">
        <v>0.25</v>
      </c>
      <c r="G11" s="12" t="n">
        <v>180</v>
      </c>
    </row>
    <row r="12">
      <c r="A12" s="9" t="inlineStr">
        <is>
          <t>11/01/2026</t>
        </is>
      </c>
      <c r="B12" s="9" t="inlineStr">
        <is>
          <t>DOS-2024-1005</t>
        </is>
      </c>
      <c r="C12" s="11" t="inlineStr">
        <is>
          <t>Sophie Lefebvre</t>
        </is>
      </c>
      <c r="D12" s="11" t="inlineStr">
        <is>
          <t>Me Pierre Laurent</t>
        </is>
      </c>
      <c r="E12" s="11" t="inlineStr">
        <is>
          <t>Appel téléphonique</t>
        </is>
      </c>
      <c r="F12" s="18" t="n">
        <v>1.5</v>
      </c>
      <c r="G12" s="12" t="n">
        <v>200</v>
      </c>
    </row>
    <row r="13">
      <c r="A13" s="9" t="inlineStr">
        <is>
          <t>30/12/2025</t>
        </is>
      </c>
      <c r="B13" s="9" t="inlineStr">
        <is>
          <t>DOS-2024-1004</t>
        </is>
      </c>
      <c r="C13" s="11" t="inlineStr">
        <is>
          <t>Michel Richard</t>
        </is>
      </c>
      <c r="D13" s="11" t="inlineStr">
        <is>
          <t>Me Marie Bernard</t>
        </is>
      </c>
      <c r="E13" s="11" t="inlineStr">
        <is>
          <t>Audience tribunal</t>
        </is>
      </c>
      <c r="F13" s="18" t="n">
        <v>1</v>
      </c>
      <c r="G13" s="12" t="n">
        <v>200</v>
      </c>
    </row>
    <row r="14">
      <c r="A14" s="9" t="inlineStr">
        <is>
          <t>12/01/2026</t>
        </is>
      </c>
      <c r="B14" s="9" t="inlineStr">
        <is>
          <t>DOS-2024-1009</t>
        </is>
      </c>
      <c r="C14" s="11" t="inlineStr">
        <is>
          <t>Jean Martin</t>
        </is>
      </c>
      <c r="D14" s="11" t="inlineStr">
        <is>
          <t>Me Marie Bernard</t>
        </is>
      </c>
      <c r="E14" s="11" t="inlineStr">
        <is>
          <t>Rédaction actes</t>
        </is>
      </c>
      <c r="F14" s="18" t="n">
        <v>1</v>
      </c>
      <c r="G14" s="12" t="n">
        <v>300</v>
      </c>
    </row>
    <row r="15">
      <c r="A15" s="9" t="inlineStr">
        <is>
          <t>14/12/2025</t>
        </is>
      </c>
      <c r="B15" s="9" t="inlineStr">
        <is>
          <t>DOS-2024-1009</t>
        </is>
      </c>
      <c r="C15" s="11" t="inlineStr">
        <is>
          <t>Jean Martin</t>
        </is>
      </c>
      <c r="D15" s="11" t="inlineStr">
        <is>
          <t>Me Pierre Laurent</t>
        </is>
      </c>
      <c r="E15" s="11" t="inlineStr">
        <is>
          <t>Étude dossier</t>
        </is>
      </c>
      <c r="F15" s="18" t="n">
        <v>3</v>
      </c>
      <c r="G15" s="12" t="n">
        <v>180</v>
      </c>
    </row>
    <row r="16">
      <c r="A16" s="9" t="inlineStr">
        <is>
          <t>09/01/2026</t>
        </is>
      </c>
      <c r="B16" s="9" t="inlineStr">
        <is>
          <t>DOS-2024-1009</t>
        </is>
      </c>
      <c r="C16" s="11" t="inlineStr">
        <is>
          <t>François Petit</t>
        </is>
      </c>
      <c r="D16" s="11" t="inlineStr">
        <is>
          <t>Me Sophie Dubois</t>
        </is>
      </c>
      <c r="E16" s="11" t="inlineStr">
        <is>
          <t>Audience tribunal</t>
        </is>
      </c>
      <c r="F16" s="18" t="n">
        <v>0.5</v>
      </c>
      <c r="G16" s="12" t="n">
        <v>180</v>
      </c>
    </row>
    <row r="17">
      <c r="A17" s="9" t="inlineStr">
        <is>
          <t>06/01/2026</t>
        </is>
      </c>
      <c r="B17" s="9" t="inlineStr">
        <is>
          <t>DOS-2024-1009</t>
        </is>
      </c>
      <c r="C17" s="11" t="inlineStr">
        <is>
          <t>Antoine Bernard</t>
        </is>
      </c>
      <c r="D17" s="11" t="inlineStr">
        <is>
          <t>Me Thomas Rousseau</t>
        </is>
      </c>
      <c r="E17" s="11" t="inlineStr">
        <is>
          <t>Rédaction actes</t>
        </is>
      </c>
      <c r="F17" s="18" t="n">
        <v>0.75</v>
      </c>
      <c r="G17" s="12" t="n">
        <v>150</v>
      </c>
    </row>
    <row r="18">
      <c r="A18" s="9" t="inlineStr">
        <is>
          <t>02/12/2025</t>
        </is>
      </c>
      <c r="B18" s="9" t="inlineStr">
        <is>
          <t>DOS-2024-1010</t>
        </is>
      </c>
      <c r="C18" s="11" t="inlineStr">
        <is>
          <t>Claire Simon</t>
        </is>
      </c>
      <c r="D18" s="11" t="inlineStr">
        <is>
          <t>Me Sophie Dubois</t>
        </is>
      </c>
      <c r="E18" s="11" t="inlineStr">
        <is>
          <t>Étude dossier</t>
        </is>
      </c>
      <c r="F18" s="18" t="n">
        <v>2.5</v>
      </c>
      <c r="G18" s="12" t="n">
        <v>180</v>
      </c>
    </row>
    <row r="19">
      <c r="A19" s="9" t="inlineStr">
        <is>
          <t>24/12/2025</t>
        </is>
      </c>
      <c r="B19" s="9" t="inlineStr">
        <is>
          <t>DOS-2024-1005</t>
        </is>
      </c>
      <c r="C19" s="11" t="inlineStr">
        <is>
          <t>François Petit</t>
        </is>
      </c>
      <c r="D19" s="11" t="inlineStr">
        <is>
          <t>Me Pierre Laurent</t>
        </is>
      </c>
      <c r="E19" s="11" t="inlineStr">
        <is>
          <t>Étude dossier</t>
        </is>
      </c>
      <c r="F19" s="18" t="n">
        <v>0.75</v>
      </c>
      <c r="G19" s="12" t="n">
        <v>180</v>
      </c>
    </row>
    <row r="20">
      <c r="A20" s="9" t="inlineStr">
        <is>
          <t>15/01/2026</t>
        </is>
      </c>
      <c r="B20" s="9" t="inlineStr">
        <is>
          <t>DOS-2024-1010</t>
        </is>
      </c>
      <c r="C20" s="11" t="inlineStr">
        <is>
          <t>Nathalie Durand</t>
        </is>
      </c>
      <c r="D20" s="11" t="inlineStr">
        <is>
          <t>Me Pierre Laurent</t>
        </is>
      </c>
      <c r="E20" s="11" t="inlineStr">
        <is>
          <t>Appel téléphonique</t>
        </is>
      </c>
      <c r="F20" s="18" t="n">
        <v>1.5</v>
      </c>
      <c r="G20" s="12" t="n">
        <v>300</v>
      </c>
    </row>
    <row r="21">
      <c r="A21" s="9" t="inlineStr">
        <is>
          <t>21/12/2025</t>
        </is>
      </c>
      <c r="B21" s="9" t="inlineStr">
        <is>
          <t>DOS-2024-1012</t>
        </is>
      </c>
      <c r="C21" s="11" t="inlineStr">
        <is>
          <t>Jean Martin</t>
        </is>
      </c>
      <c r="D21" s="11" t="inlineStr">
        <is>
          <t>Me Marie Bernard</t>
        </is>
      </c>
      <c r="E21" s="11" t="inlineStr">
        <is>
          <t>Recherche jurisprudence</t>
        </is>
      </c>
      <c r="F21" s="18" t="n">
        <v>2.5</v>
      </c>
      <c r="G21" s="12" t="n">
        <v>200</v>
      </c>
    </row>
    <row r="22">
      <c r="A22" s="9" t="inlineStr">
        <is>
          <t>06/01/2026</t>
        </is>
      </c>
      <c r="B22" s="9" t="inlineStr">
        <is>
          <t>DOS-2024-1011</t>
        </is>
      </c>
      <c r="C22" s="11" t="inlineStr">
        <is>
          <t>Sophie Lefebvre</t>
        </is>
      </c>
      <c r="D22" s="11" t="inlineStr">
        <is>
          <t>Me Marie Bernard</t>
        </is>
      </c>
      <c r="E22" s="11" t="inlineStr">
        <is>
          <t>Appel téléphonique</t>
        </is>
      </c>
      <c r="F22" s="18" t="n">
        <v>0.5</v>
      </c>
      <c r="G22" s="12" t="n">
        <v>300</v>
      </c>
    </row>
    <row r="23">
      <c r="A23" s="9" t="inlineStr">
        <is>
          <t>02/01/2026</t>
        </is>
      </c>
      <c r="B23" s="9" t="inlineStr">
        <is>
          <t>DOS-2024-1005</t>
        </is>
      </c>
      <c r="C23" s="11" t="inlineStr">
        <is>
          <t>Isabelle Robert</t>
        </is>
      </c>
      <c r="D23" s="11" t="inlineStr">
        <is>
          <t>Me Marie Bernard</t>
        </is>
      </c>
      <c r="E23" s="11" t="inlineStr">
        <is>
          <t>Appel téléphonique</t>
        </is>
      </c>
      <c r="F23" s="18" t="n">
        <v>0.5</v>
      </c>
      <c r="G23" s="12" t="n">
        <v>180</v>
      </c>
    </row>
    <row r="24">
      <c r="E24" s="19" t="inlineStr">
        <is>
          <t>TOTAL HEURES:</t>
        </is>
      </c>
      <c r="F24" s="20">
        <f>SUM(F4:F23)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>
        <is>
          <t>MODE D'EMPLOI - CABINET D'AVOCAT</t>
        </is>
      </c>
    </row>
    <row r="3">
      <c r="A3" s="21" t="inlineStr"/>
    </row>
    <row r="4">
      <c r="A4" s="22" t="inlineStr">
        <is>
          <t>UTILISATION DU MODÈLE:</t>
        </is>
      </c>
    </row>
    <row r="5">
      <c r="A5" s="21" t="inlineStr"/>
    </row>
    <row r="6">
      <c r="A6" s="23" t="inlineStr">
        <is>
          <t>1. TABLEAU DE BORD (1ère feuille)</t>
        </is>
      </c>
    </row>
    <row r="7">
      <c r="A7" s="21" t="inlineStr">
        <is>
          <t xml:space="preserve">   • Vue d'ensemble automatique de votre activité</t>
        </is>
      </c>
    </row>
    <row r="8">
      <c r="A8" s="21" t="inlineStr">
        <is>
          <t xml:space="preserve">   • Les chiffres se mettent à jour automatiquement</t>
        </is>
      </c>
    </row>
    <row r="9">
      <c r="A9" s="21" t="inlineStr"/>
    </row>
    <row r="10">
      <c r="A10" s="23" t="inlineStr">
        <is>
          <t>2. SUIVI DOSSIERS</t>
        </is>
      </c>
    </row>
    <row r="11">
      <c r="A11" s="21" t="inlineStr">
        <is>
          <t xml:space="preserve">   • Ajoutez vos nouveaux dossiers en bas du tableau</t>
        </is>
      </c>
    </row>
    <row r="12">
      <c r="A12" s="21" t="inlineStr">
        <is>
          <t xml:space="preserve">   • Remplissez les cellules jaunes (honoraires, montant perçu)</t>
        </is>
      </c>
    </row>
    <row r="13">
      <c r="A13" s="21" t="inlineStr">
        <is>
          <t xml:space="preserve">   • Le reste à percevoir se calcule automatiquement</t>
        </is>
      </c>
    </row>
    <row r="14">
      <c r="A14" s="21" t="inlineStr">
        <is>
          <t xml:space="preserve">   • Changez le statut dans la liste déroulante</t>
        </is>
      </c>
    </row>
    <row r="15">
      <c r="A15" s="21" t="inlineStr"/>
    </row>
    <row r="16">
      <c r="A16" s="23" t="inlineStr">
        <is>
          <t>3. FACTURATION</t>
        </is>
      </c>
    </row>
    <row r="17">
      <c r="A17" s="21" t="inlineStr">
        <is>
          <t xml:space="preserve">   • Créez vos factures en ajoutant des lignes</t>
        </is>
      </c>
    </row>
    <row r="18">
      <c r="A18" s="21" t="inlineStr">
        <is>
          <t xml:space="preserve">   • Entrez le montant HT, la TVA et le TTC se calculent seuls</t>
        </is>
      </c>
    </row>
    <row r="19">
      <c r="A19" s="21" t="inlineStr">
        <is>
          <t xml:space="preserve">   • Reliez chaque facture à un numéro de dossier</t>
        </is>
      </c>
    </row>
    <row r="20">
      <c r="A20" s="21" t="inlineStr"/>
    </row>
    <row r="21">
      <c r="A21" s="23" t="inlineStr">
        <is>
          <t>4. TEMPS PASSÉ</t>
        </is>
      </c>
    </row>
    <row r="22">
      <c r="A22" s="21" t="inlineStr">
        <is>
          <t xml:space="preserve">   • Enregistrez quotidiennement le temps passé par dossier</t>
        </is>
      </c>
    </row>
    <row r="23">
      <c r="A23" s="21" t="inlineStr">
        <is>
          <t xml:space="preserve">   • Utile pour justifier vos honoraires</t>
        </is>
      </c>
    </row>
    <row r="24">
      <c r="A24" s="21" t="inlineStr">
        <is>
          <t xml:space="preserve">   • Le total d'heures se calcule automatiquement</t>
        </is>
      </c>
    </row>
    <row r="25">
      <c r="A25" s="21" t="inlineStr"/>
    </row>
    <row r="26">
      <c r="A26" s="22" t="inlineStr">
        <is>
          <t>CONSEILS:</t>
        </is>
      </c>
    </row>
    <row r="27">
      <c r="A27" s="21" t="inlineStr">
        <is>
          <t xml:space="preserve">   • Sauvegardez régulièrement votre fichier</t>
        </is>
      </c>
    </row>
    <row r="28">
      <c r="A28" s="21" t="inlineStr">
        <is>
          <t xml:space="preserve">   • Ne modifiez pas les formules (cellules blanches)</t>
        </is>
      </c>
    </row>
    <row r="29">
      <c r="A29" s="21" t="inlineStr">
        <is>
          <t xml:space="preserve">   • Les cellules jaunes sont à remplir par vous</t>
        </is>
      </c>
    </row>
    <row r="30">
      <c r="A30" s="21" t="inlineStr">
        <is>
          <t xml:space="preserve">   • Ajoutez des lignes en copiant une ligne existante</t>
        </is>
      </c>
    </row>
    <row r="31">
      <c r="A31" s="21" t="inlineStr"/>
    </row>
    <row r="32">
      <c r="A32" s="21" t="inlineStr">
        <is>
          <t>Pour toute question, ce modèle est libre d'utilisation et de modification.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2026-01-30T17:24:03Z</dcterms:created>
  <dcterms:modified xmlns:dcterms="http://purl.org/dc/terms/" xmlns:xsi="http://www.w3.org/2001/XMLSchema-instance" xsi:type="dcterms:W3CDTF">2026-01-30T17:24:03Z</dcterms:modified>
</cp:coreProperties>
</file>