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3.xml" ContentType="application/vnd.openxmlformats-officedocument.spreadsheetml.worksheet+xml"/>
  <Override PartName="/xl/drawings/drawing2.xml" ContentType="application/vnd.openxmlformats-officedocument.drawing+xml"/>
  <Override PartName="/xl/worksheets/sheet4.xml" ContentType="application/vnd.openxmlformats-officedocument.spreadsheetml.worksheet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Portefeuille" sheetId="1" state="visible" r:id="rId1"/>
    <sheet xmlns:r="http://schemas.openxmlformats.org/officeDocument/2006/relationships" name="Tableau de bord" sheetId="2" state="visible" r:id="rId2"/>
    <sheet xmlns:r="http://schemas.openxmlformats.org/officeDocument/2006/relationships" name="Suivi mensuel" sheetId="3" state="visible" r:id="rId3"/>
    <sheet xmlns:r="http://schemas.openxmlformats.org/officeDocument/2006/relationships" name="Instructions" sheetId="4" state="visible" r:id="rId4"/>
  </sheets>
  <definedNames/>
  <calcPr calcId="124519" fullCalcOnLoad="1"/>
</workbook>
</file>

<file path=xl/styles.xml><?xml version="1.0" encoding="utf-8"?>
<styleSheet xmlns="http://schemas.openxmlformats.org/spreadsheetml/2006/main">
  <numFmts count="3">
    <numFmt numFmtId="164" formatCode="yyyy-mm-dd h:mm:ss"/>
    <numFmt numFmtId="165" formatCode="DD/MM/YYYY"/>
    <numFmt numFmtId="166" formatCode="#,##0.00 €"/>
  </numFmts>
  <fonts count="11">
    <font>
      <name val="Calibri"/>
      <family val="2"/>
      <color theme="1"/>
      <sz val="11"/>
      <scheme val="minor"/>
    </font>
    <font>
      <b val="1"/>
      <color rgb="001E3A8A"/>
      <sz val="16"/>
    </font>
    <font>
      <i val="1"/>
      <sz val="10"/>
    </font>
    <font>
      <b val="1"/>
      <color rgb="00FFFFFF"/>
      <sz val="11"/>
    </font>
    <font>
      <b val="1"/>
    </font>
    <font>
      <b val="1"/>
      <sz val="12"/>
    </font>
    <font>
      <b val="1"/>
      <sz val="14"/>
    </font>
    <font>
      <b val="1"/>
      <color rgb="00059669"/>
      <sz val="14"/>
    </font>
    <font>
      <b val="1"/>
      <color rgb="001E3A8A"/>
      <sz val="12"/>
    </font>
    <font>
      <sz val="10"/>
    </font>
    <font>
      <b val="1"/>
      <color rgb="00059669"/>
      <sz val="13"/>
    </font>
  </fonts>
  <fills count="5">
    <fill>
      <patternFill/>
    </fill>
    <fill>
      <patternFill patternType="gray125"/>
    </fill>
    <fill>
      <patternFill patternType="solid">
        <fgColor rgb="001E3A8A"/>
        <bgColor rgb="001E3A8A"/>
      </patternFill>
    </fill>
    <fill>
      <patternFill patternType="solid">
        <fgColor rgb="00DBEAFE"/>
        <bgColor rgb="00DBEAFE"/>
      </patternFill>
    </fill>
    <fill>
      <patternFill patternType="solid">
        <fgColor rgb="00FEF3C7"/>
        <bgColor rgb="00FEF3C7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23">
    <xf numFmtId="0" fontId="0" fillId="0" borderId="0" pivotButton="0" quotePrefix="0" xfId="0"/>
    <xf numFmtId="0" fontId="1" fillId="0" borderId="0" applyAlignment="1" pivotButton="0" quotePrefix="0" xfId="0">
      <alignment horizontal="center" vertical="center"/>
    </xf>
    <xf numFmtId="0" fontId="2" fillId="0" borderId="0" pivotButton="0" quotePrefix="0" xfId="0"/>
    <xf numFmtId="0" fontId="3" fillId="2" borderId="1" applyAlignment="1" pivotButton="0" quotePrefix="0" xfId="0">
      <alignment horizontal="center" vertical="center"/>
    </xf>
    <xf numFmtId="0" fontId="0" fillId="0" borderId="1" applyAlignment="1" pivotButton="0" quotePrefix="0" xfId="0">
      <alignment horizontal="center" vertical="center"/>
    </xf>
    <xf numFmtId="0" fontId="0" fillId="0" borderId="1" applyAlignment="1" pivotButton="0" quotePrefix="0" xfId="0">
      <alignment vertical="center"/>
    </xf>
    <xf numFmtId="165" fontId="0" fillId="0" borderId="1" applyAlignment="1" pivotButton="0" quotePrefix="0" xfId="0">
      <alignment horizontal="center" vertical="center"/>
    </xf>
    <xf numFmtId="166" fontId="0" fillId="0" borderId="1" applyAlignment="1" pivotButton="0" quotePrefix="0" xfId="0">
      <alignment horizontal="right" vertical="center"/>
    </xf>
    <xf numFmtId="10" fontId="0" fillId="0" borderId="1" applyAlignment="1" pivotButton="0" quotePrefix="0" xfId="0">
      <alignment horizontal="center" vertical="center"/>
    </xf>
    <xf numFmtId="0" fontId="4" fillId="3" borderId="1" applyAlignment="1" pivotButton="0" quotePrefix="0" xfId="0">
      <alignment horizontal="center" vertical="center"/>
    </xf>
    <xf numFmtId="166" fontId="4" fillId="3" borderId="1" applyAlignment="1" pivotButton="0" quotePrefix="0" xfId="0">
      <alignment horizontal="right" vertical="center"/>
    </xf>
    <xf numFmtId="10" fontId="4" fillId="3" borderId="1" applyAlignment="1" pivotButton="0" quotePrefix="0" xfId="0">
      <alignment horizontal="center" vertical="center"/>
    </xf>
    <xf numFmtId="0" fontId="5" fillId="0" borderId="0" applyAlignment="1" pivotButton="0" quotePrefix="0" xfId="0">
      <alignment horizontal="left" vertical="center"/>
    </xf>
    <xf numFmtId="166" fontId="6" fillId="0" borderId="0" applyAlignment="1" pivotButton="0" quotePrefix="0" xfId="0">
      <alignment horizontal="right" vertical="center"/>
    </xf>
    <xf numFmtId="166" fontId="7" fillId="0" borderId="0" applyAlignment="1" pivotButton="0" quotePrefix="0" xfId="0">
      <alignment horizontal="right" vertical="center"/>
    </xf>
    <xf numFmtId="10" fontId="7" fillId="0" borderId="0" applyAlignment="1" pivotButton="0" quotePrefix="0" xfId="0">
      <alignment horizontal="right" vertical="center"/>
    </xf>
    <xf numFmtId="0" fontId="8" fillId="0" borderId="0" applyAlignment="1" pivotButton="0" quotePrefix="0" xfId="0">
      <alignment horizontal="center" vertical="center"/>
    </xf>
    <xf numFmtId="0" fontId="0" fillId="4" borderId="1" applyAlignment="1" pivotButton="0" quotePrefix="0" xfId="0">
      <alignment horizontal="center" vertical="center"/>
    </xf>
    <xf numFmtId="166" fontId="0" fillId="4" borderId="1" applyAlignment="1" pivotButton="0" quotePrefix="0" xfId="0">
      <alignment horizontal="right" vertical="center"/>
    </xf>
    <xf numFmtId="0" fontId="9" fillId="0" borderId="0" pivotButton="0" quotePrefix="0" xfId="0"/>
    <xf numFmtId="0" fontId="10" fillId="0" borderId="0" pivotButton="0" quotePrefix="0" xfId="0"/>
    <xf numFmtId="0" fontId="8" fillId="0" borderId="0" pivotButton="0" quotePrefix="0" xfId="0"/>
    <xf numFmtId="0" fontId="9" fillId="0" borderId="0" applyAlignment="1" pivotButton="0" quotePrefix="0" xfId="0">
      <alignment vertical="center" indent="2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styles" Target="styles.xml" Id="rId5"/><Relationship Type="http://schemas.openxmlformats.org/officeDocument/2006/relationships/theme" Target="theme/theme1.xml" Id="rId6"/></Relationships>
</file>

<file path=xl/charts/chart1.xml><?xml version="1.0" encoding="utf-8"?>
<chartSpace xmlns="http://schemas.openxmlformats.org/drawingml/2006/chart"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Répartition du portefeuille</a:t>
            </a:r>
          </a:p>
        </rich>
      </tx>
    </title>
    <plotArea>
      <pieChart>
        <varyColors val="1"/>
        <ser>
          <idx val="0"/>
          <order val="0"/>
          <tx>
            <strRef>
              <f>'Tableau de bord'!C10</f>
            </strRef>
          </tx>
          <spPr>
            <a:ln xmlns:a="http://schemas.openxmlformats.org/drawingml/2006/main">
              <a:prstDash val="solid"/>
            </a:ln>
          </spPr>
          <cat>
            <numRef>
              <f>'Tableau de bord'!$A$11:$A$16</f>
            </numRef>
          </cat>
          <val>
            <numRef>
              <f>'Tableau de bord'!$C$11:$C$16</f>
            </numRef>
          </val>
        </ser>
        <firstSliceAng val="0"/>
      </pieChart>
    </plotArea>
    <legend>
      <legendPos val="r"/>
    </legend>
    <plotVisOnly val="1"/>
    <dispBlanksAs val="gap"/>
  </chart>
</chartSpace>
</file>

<file path=xl/charts/chart2.xml><?xml version="1.0" encoding="utf-8"?>
<chartSpace xmlns="http://schemas.openxmlformats.org/drawingml/2006/chart">
  <style val="10"/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Évolution de la valeur du portefeuille</a:t>
            </a:r>
          </a:p>
        </rich>
      </tx>
    </title>
    <plotArea>
      <lineChart>
        <grouping val="standard"/>
        <ser>
          <idx val="0"/>
          <order val="0"/>
          <tx>
            <strRef>
              <f>'Suivi mensuel'!C3</f>
            </strRef>
          </tx>
          <spPr>
            <a:ln xmlns:a="http://schemas.openxmlformats.org/drawingml/2006/main">
              <a:prstDash val="solid"/>
            </a:ln>
          </spPr>
          <marker>
            <symbol val="none"/>
            <spPr>
              <a:ln xmlns:a="http://schemas.openxmlformats.org/drawingml/2006/main">
                <a:prstDash val="solid"/>
              </a:ln>
            </spPr>
          </marker>
          <cat>
            <numRef>
              <f>'Suivi mensuel'!$A$4:$A$15</f>
            </numRef>
          </cat>
          <val>
            <numRef>
              <f>'Suivi mensuel'!$C$4:$C$15</f>
            </numRef>
          </val>
        </ser>
        <axId val="10"/>
        <axId val="100"/>
      </lineChart>
      <catAx>
        <axId val="10"/>
        <scaling>
          <orientation val="minMax"/>
        </scaling>
        <axPos val="l"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Mois</a:t>
                </a:r>
              </a:p>
            </rich>
          </tx>
        </title>
        <majorTickMark val="none"/>
        <minorTickMark val="none"/>
        <crossAx val="100"/>
        <lblOffset val="100"/>
      </catAx>
      <valAx>
        <axId val="100"/>
        <scaling>
          <orientation val="minMax"/>
        </scaling>
        <axPos val="l"/>
        <majorGridlines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Valeur (€)</a:t>
                </a:r>
              </a:p>
            </rich>
          </tx>
        </title>
        <majorTickMark val="none"/>
        <minorTickMark val="none"/>
        <crossAx val="10"/>
      </valAx>
    </plotArea>
    <legend>
      <legendPos val="r"/>
    </legend>
    <plotVisOnly val="1"/>
    <dispBlanksAs val="gap"/>
  </chart>
</chartSpace>
</file>

<file path=xl/drawings/_rels/drawing1.xml.rels><Relationships xmlns="http://schemas.openxmlformats.org/package/2006/relationships"><Relationship Type="http://schemas.openxmlformats.org/officeDocument/2006/relationships/chart" Target="/xl/charts/chart1.xml" Id="rId1"/></Relationships>
</file>

<file path=xl/drawings/_rels/drawing2.xml.rels><Relationships xmlns="http://schemas.openxmlformats.org/package/2006/relationships"><Relationship Type="http://schemas.openxmlformats.org/officeDocument/2006/relationships/chart" Target="/xl/charts/chart2.xml" Id="rId1"/></Relationships>
</file>

<file path=xl/drawings/drawing1.xml><?xml version="1.0" encoding="utf-8"?>
<wsDr xmlns="http://schemas.openxmlformats.org/drawingml/2006/spreadsheetDrawing">
  <oneCellAnchor>
    <from>
      <col>5</col>
      <colOff>0</colOff>
      <row>2</row>
      <rowOff>0</rowOff>
    </from>
    <ext cx="5760000" cy="3600000"/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oneCellAnchor>
</wsDr>
</file>

<file path=xl/drawings/drawing2.xml><?xml version="1.0" encoding="utf-8"?>
<wsDr xmlns="http://schemas.openxmlformats.org/drawingml/2006/spreadsheetDrawing">
  <oneCellAnchor>
    <from>
      <col>7</col>
      <colOff>0</colOff>
      <row>2</row>
      <rowOff>0</rowOff>
    </from>
    <ext cx="7200000" cy="4320000"/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oneCellAnchor>
</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Relationships xmlns="http://schemas.openxmlformats.org/package/2006/relationships"><Relationship Type="http://schemas.openxmlformats.org/officeDocument/2006/relationships/drawing" Target="/xl/drawings/drawing1.xml" Id="rId1"/></Relationships>
</file>

<file path=xl/worksheets/_rels/sheet3.xml.rels><Relationships xmlns="http://schemas.openxmlformats.org/package/2006/relationships"><Relationship Type="http://schemas.openxmlformats.org/officeDocument/2006/relationships/drawing" Target="/xl/drawings/drawing2.xml" Id="rId1"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J15"/>
  <sheetViews>
    <sheetView workbookViewId="0">
      <selection activeCell="A1" sqref="A1"/>
    </sheetView>
  </sheetViews>
  <sheetFormatPr baseColWidth="8" defaultRowHeight="15"/>
  <cols>
    <col width="12" customWidth="1" min="1" max="1"/>
    <col width="25" customWidth="1" min="2" max="2"/>
    <col width="14" customWidth="1" min="3" max="3"/>
    <col width="16" customWidth="1" min="4" max="4"/>
    <col width="16" customWidth="1" min="5" max="5"/>
    <col width="14" customWidth="1" min="6" max="6"/>
    <col width="10" customWidth="1" min="7" max="7"/>
    <col width="16" customWidth="1" min="8" max="8"/>
    <col width="14" customWidth="1" min="9" max="9"/>
    <col width="12" customWidth="1" min="10" max="10"/>
  </cols>
  <sheetData>
    <row r="1">
      <c r="A1" s="1" t="inlineStr">
        <is>
          <t>MON PORTEFEUILLE D'INVESTISSEMENTS</t>
        </is>
      </c>
    </row>
    <row r="2">
      <c r="A2" s="2" t="inlineStr">
        <is>
          <t>Mise à jour : 30/01/2026</t>
        </is>
      </c>
    </row>
    <row r="4">
      <c r="A4" s="3" t="inlineStr">
        <is>
          <t>Type</t>
        </is>
      </c>
      <c r="B4" s="3" t="inlineStr">
        <is>
          <t>Nom de l'investissement</t>
        </is>
      </c>
      <c r="C4" s="3" t="inlineStr">
        <is>
          <t>Date d'achat</t>
        </is>
      </c>
      <c r="D4" s="3" t="inlineStr">
        <is>
          <t>Montant investi</t>
        </is>
      </c>
      <c r="E4" s="3" t="inlineStr">
        <is>
          <t>Valeur actuelle</t>
        </is>
      </c>
      <c r="F4" s="3" t="inlineStr">
        <is>
          <t>Gain/Perte</t>
        </is>
      </c>
      <c r="G4" s="3" t="inlineStr">
        <is>
          <t>%</t>
        </is>
      </c>
      <c r="H4" s="3" t="inlineStr">
        <is>
          <t>Rendement annuel</t>
        </is>
      </c>
      <c r="I4" s="3" t="inlineStr">
        <is>
          <t>Échéance</t>
        </is>
      </c>
      <c r="J4" s="3" t="inlineStr">
        <is>
          <t>Statut</t>
        </is>
      </c>
    </row>
    <row r="5">
      <c r="A5" s="4" t="inlineStr">
        <is>
          <t>Action</t>
        </is>
      </c>
      <c r="B5" s="5" t="inlineStr">
        <is>
          <t>Total SA</t>
        </is>
      </c>
      <c r="C5" s="6" t="n">
        <v>44635</v>
      </c>
      <c r="D5" s="7" t="n">
        <v>5000</v>
      </c>
      <c r="E5" s="7" t="n">
        <v>5850</v>
      </c>
      <c r="F5" s="7">
        <f>E5-D5</f>
        <v/>
      </c>
      <c r="G5" s="8">
        <f>IF(D5=0,0,(E5-D5)/D5)</f>
        <v/>
      </c>
      <c r="H5" s="4" t="inlineStr">
        <is>
          <t>4.5%</t>
        </is>
      </c>
      <c r="I5" s="4" t="inlineStr">
        <is>
          <t>-</t>
        </is>
      </c>
      <c r="J5" s="4" t="inlineStr">
        <is>
          <t>Actif</t>
        </is>
      </c>
    </row>
    <row r="6">
      <c r="A6" s="4" t="inlineStr">
        <is>
          <t>Obligation</t>
        </is>
      </c>
      <c r="B6" s="5" t="inlineStr">
        <is>
          <t>OAT 10 ans</t>
        </is>
      </c>
      <c r="C6" s="6" t="n">
        <v>44357</v>
      </c>
      <c r="D6" s="7" t="n">
        <v>10000</v>
      </c>
      <c r="E6" s="7" t="n">
        <v>10450</v>
      </c>
      <c r="F6" s="7">
        <f>E6-D6</f>
        <v/>
      </c>
      <c r="G6" s="8">
        <f>IF(D6=0,0,(E6-D6)/D6)</f>
        <v/>
      </c>
      <c r="H6" s="4" t="inlineStr">
        <is>
          <t>2.8%</t>
        </is>
      </c>
      <c r="I6" s="6" t="inlineStr">
        <is>
          <t>10/06/2031</t>
        </is>
      </c>
      <c r="J6" s="4" t="inlineStr">
        <is>
          <t>Actif</t>
        </is>
      </c>
    </row>
    <row r="7">
      <c r="A7" s="4" t="inlineStr">
        <is>
          <t>ETF</t>
        </is>
      </c>
      <c r="B7" s="5" t="inlineStr">
        <is>
          <t>MSCI World</t>
        </is>
      </c>
      <c r="C7" s="6" t="n">
        <v>44075</v>
      </c>
      <c r="D7" s="7" t="n">
        <v>8000</v>
      </c>
      <c r="E7" s="7" t="n">
        <v>11200</v>
      </c>
      <c r="F7" s="7">
        <f>E7-D7</f>
        <v/>
      </c>
      <c r="G7" s="8">
        <f>IF(D7=0,0,(E7-D7)/D7)</f>
        <v/>
      </c>
      <c r="H7" s="4" t="inlineStr">
        <is>
          <t>8.2%</t>
        </is>
      </c>
      <c r="I7" s="4" t="inlineStr">
        <is>
          <t>-</t>
        </is>
      </c>
      <c r="J7" s="4" t="inlineStr">
        <is>
          <t>Actif</t>
        </is>
      </c>
    </row>
    <row r="8">
      <c r="A8" s="4" t="inlineStr">
        <is>
          <t>Immobilier</t>
        </is>
      </c>
      <c r="B8" s="5" t="inlineStr">
        <is>
          <t>SCPI Epargne Pierre</t>
        </is>
      </c>
      <c r="C8" s="6" t="n">
        <v>43789</v>
      </c>
      <c r="D8" s="7" t="n">
        <v>15000</v>
      </c>
      <c r="E8" s="7" t="n">
        <v>17250</v>
      </c>
      <c r="F8" s="7">
        <f>E8-D8</f>
        <v/>
      </c>
      <c r="G8" s="8">
        <f>IF(D8=0,0,(E8-D8)/D8)</f>
        <v/>
      </c>
      <c r="H8" s="4" t="inlineStr">
        <is>
          <t>5.1%</t>
        </is>
      </c>
      <c r="I8" s="4" t="inlineStr">
        <is>
          <t>-</t>
        </is>
      </c>
      <c r="J8" s="4" t="inlineStr">
        <is>
          <t>Actif</t>
        </is>
      </c>
    </row>
    <row r="9">
      <c r="A9" s="4" t="inlineStr">
        <is>
          <t>Crypto</t>
        </is>
      </c>
      <c r="B9" s="5" t="inlineStr">
        <is>
          <t>Bitcoin</t>
        </is>
      </c>
      <c r="C9" s="6" t="n">
        <v>44931</v>
      </c>
      <c r="D9" s="7" t="n">
        <v>3000</v>
      </c>
      <c r="E9" s="7" t="n">
        <v>4200</v>
      </c>
      <c r="F9" s="7">
        <f>E9-D9</f>
        <v/>
      </c>
      <c r="G9" s="8">
        <f>IF(D9=0,0,(E9-D9)/D9)</f>
        <v/>
      </c>
      <c r="H9" s="4" t="inlineStr">
        <is>
          <t>15.3%</t>
        </is>
      </c>
      <c r="I9" s="4" t="inlineStr">
        <is>
          <t>-</t>
        </is>
      </c>
      <c r="J9" s="4" t="inlineStr">
        <is>
          <t>Actif</t>
        </is>
      </c>
    </row>
    <row r="10">
      <c r="A10" s="4" t="inlineStr">
        <is>
          <t>Fonds</t>
        </is>
      </c>
      <c r="B10" s="5" t="inlineStr">
        <is>
          <t>Fonds Euro Croissance</t>
        </is>
      </c>
      <c r="C10" s="6" t="n">
        <v>44754</v>
      </c>
      <c r="D10" s="7" t="n">
        <v>12000</v>
      </c>
      <c r="E10" s="7" t="n">
        <v>12840</v>
      </c>
      <c r="F10" s="7">
        <f>E10-D10</f>
        <v/>
      </c>
      <c r="G10" s="8">
        <f>IF(D10=0,0,(E10-D10)/D10)</f>
        <v/>
      </c>
      <c r="H10" s="4" t="inlineStr">
        <is>
          <t>3.2%</t>
        </is>
      </c>
      <c r="I10" s="4" t="inlineStr">
        <is>
          <t>-</t>
        </is>
      </c>
      <c r="J10" s="4" t="inlineStr">
        <is>
          <t>Actif</t>
        </is>
      </c>
    </row>
    <row r="11">
      <c r="A11" s="4" t="inlineStr">
        <is>
          <t>Action</t>
        </is>
      </c>
      <c r="B11" s="5" t="inlineStr">
        <is>
          <t>LVMH</t>
        </is>
      </c>
      <c r="C11" s="6" t="n">
        <v>44294</v>
      </c>
      <c r="D11" s="7" t="n">
        <v>7500</v>
      </c>
      <c r="E11" s="7" t="n">
        <v>9750</v>
      </c>
      <c r="F11" s="7">
        <f>E11-D11</f>
        <v/>
      </c>
      <c r="G11" s="8">
        <f>IF(D11=0,0,(E11-D11)/D11)</f>
        <v/>
      </c>
      <c r="H11" s="4" t="inlineStr">
        <is>
          <t>7.8%</t>
        </is>
      </c>
      <c r="I11" s="4" t="inlineStr">
        <is>
          <t>-</t>
        </is>
      </c>
      <c r="J11" s="4" t="inlineStr">
        <is>
          <t>Actif</t>
        </is>
      </c>
    </row>
    <row r="12">
      <c r="A12" s="4" t="inlineStr">
        <is>
          <t>ETF</t>
        </is>
      </c>
      <c r="B12" s="5" t="inlineStr">
        <is>
          <t>S&amp;P 500 ETF</t>
        </is>
      </c>
      <c r="C12" s="6" t="n">
        <v>43875</v>
      </c>
      <c r="D12" s="7" t="n">
        <v>6000</v>
      </c>
      <c r="E12" s="7" t="n">
        <v>8100</v>
      </c>
      <c r="F12" s="7">
        <f>E12-D12</f>
        <v/>
      </c>
      <c r="G12" s="8">
        <f>IF(D12=0,0,(E12-D12)/D12)</f>
        <v/>
      </c>
      <c r="H12" s="4" t="inlineStr">
        <is>
          <t>9.1%</t>
        </is>
      </c>
      <c r="I12" s="4" t="inlineStr">
        <is>
          <t>-</t>
        </is>
      </c>
      <c r="J12" s="4" t="inlineStr">
        <is>
          <t>Actif</t>
        </is>
      </c>
    </row>
    <row r="13">
      <c r="A13" s="4" t="inlineStr">
        <is>
          <t>Immobilier</t>
        </is>
      </c>
      <c r="B13" s="5" t="inlineStr">
        <is>
          <t>SCPI Corum Origin</t>
        </is>
      </c>
      <c r="C13" s="6" t="n">
        <v>44864</v>
      </c>
      <c r="D13" s="7" t="n">
        <v>20000</v>
      </c>
      <c r="E13" s="7" t="n">
        <v>21400</v>
      </c>
      <c r="F13" s="7">
        <f>E13-D13</f>
        <v/>
      </c>
      <c r="G13" s="8">
        <f>IF(D13=0,0,(E13-D13)/D13)</f>
        <v/>
      </c>
      <c r="H13" s="4" t="inlineStr">
        <is>
          <t>4.8%</t>
        </is>
      </c>
      <c r="I13" s="4" t="inlineStr">
        <is>
          <t>-</t>
        </is>
      </c>
      <c r="J13" s="4" t="inlineStr">
        <is>
          <t>Actif</t>
        </is>
      </c>
    </row>
    <row r="14">
      <c r="A14" s="4" t="inlineStr">
        <is>
          <t>Action</t>
        </is>
      </c>
      <c r="B14" s="5" t="inlineStr">
        <is>
          <t>Air Liquide</t>
        </is>
      </c>
      <c r="C14" s="6" t="n">
        <v>45068</v>
      </c>
      <c r="D14" s="7" t="n">
        <v>4500</v>
      </c>
      <c r="E14" s="7" t="n">
        <v>4950</v>
      </c>
      <c r="F14" s="7">
        <f>E14-D14</f>
        <v/>
      </c>
      <c r="G14" s="8">
        <f>IF(D14=0,0,(E14-D14)/D14)</f>
        <v/>
      </c>
      <c r="H14" s="4" t="inlineStr">
        <is>
          <t>6.2%</t>
        </is>
      </c>
      <c r="I14" s="4" t="inlineStr">
        <is>
          <t>-</t>
        </is>
      </c>
      <c r="J14" s="4" t="inlineStr">
        <is>
          <t>Actif</t>
        </is>
      </c>
    </row>
    <row r="15">
      <c r="C15" s="9" t="inlineStr">
        <is>
          <t>TOTAL</t>
        </is>
      </c>
      <c r="D15" s="10">
        <f>SUM(D5:D14)</f>
        <v/>
      </c>
      <c r="E15" s="10">
        <f>SUM(E5:E14)</f>
        <v/>
      </c>
      <c r="F15" s="10">
        <f>SUM(F5:F14)</f>
        <v/>
      </c>
      <c r="G15" s="11">
        <f>IF(D15=0,0,F15/D15)</f>
        <v/>
      </c>
    </row>
  </sheetData>
  <mergeCells count="1">
    <mergeCell ref="A1:J1"/>
  </mergeCells>
  <conditionalFormatting sqref="G5:G14">
    <cfRule type="colorScale" priority="1">
      <colorScale>
        <cfvo type="min"/>
        <cfvo type="percentile" val="50"/>
        <cfvo type="max"/>
        <color rgb="00F87171"/>
        <color rgb="00FFFFFF"/>
        <color rgb="0034D399"/>
      </colorScale>
    </cfRule>
  </conditionalFormatting>
  <dataValidations count="1">
    <dataValidation sqref="J5:J14" showErrorMessage="1" showInputMessage="1" allowBlank="0" type="list">
      <formula1>"Actif,Vendu,En attente"</formula1>
    </dataValidation>
  </dataValidation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D17"/>
  <sheetViews>
    <sheetView workbookViewId="0">
      <selection activeCell="A1" sqref="A1"/>
    </sheetView>
  </sheetViews>
  <sheetFormatPr baseColWidth="8" defaultRowHeight="15"/>
  <cols>
    <col width="18" customWidth="1" min="1" max="1"/>
    <col width="18" customWidth="1" min="2" max="2"/>
    <col width="18" customWidth="1" min="3" max="3"/>
    <col width="18" customWidth="1" min="4" max="4"/>
  </cols>
  <sheetData>
    <row r="1">
      <c r="A1" s="1" t="inlineStr">
        <is>
          <t>TABLEAU DE BORD - VUE D'ENSEMBLE</t>
        </is>
      </c>
    </row>
    <row r="3">
      <c r="A3" s="12" t="inlineStr">
        <is>
          <t>Total investi</t>
        </is>
      </c>
      <c r="B3" s="13">
        <f>Portefeuille!D15</f>
        <v/>
      </c>
    </row>
    <row r="4">
      <c r="A4" s="12" t="inlineStr">
        <is>
          <t>Valeur actuelle</t>
        </is>
      </c>
      <c r="B4" s="13">
        <f>Portefeuille!E15</f>
        <v/>
      </c>
    </row>
    <row r="5">
      <c r="A5" s="12" t="inlineStr">
        <is>
          <t>Gain/Perte total</t>
        </is>
      </c>
      <c r="B5" s="14">
        <f>Portefeuille!F15</f>
        <v/>
      </c>
    </row>
    <row r="6">
      <c r="A6" s="12" t="inlineStr">
        <is>
          <t>Performance globale</t>
        </is>
      </c>
      <c r="B6" s="15">
        <f>Portefeuille!G15</f>
        <v/>
      </c>
    </row>
    <row r="8">
      <c r="A8" s="16" t="inlineStr">
        <is>
          <t>RÉPARTITION PAR TYPE D'INVESTISSEMENT</t>
        </is>
      </c>
    </row>
    <row r="10">
      <c r="A10" s="3" t="inlineStr">
        <is>
          <t>Type</t>
        </is>
      </c>
      <c r="B10" s="3" t="inlineStr">
        <is>
          <t>Montant investi</t>
        </is>
      </c>
      <c r="C10" s="3" t="inlineStr">
        <is>
          <t>Valeur actuelle</t>
        </is>
      </c>
      <c r="D10" s="3" t="inlineStr">
        <is>
          <t>% du portefeuille</t>
        </is>
      </c>
    </row>
    <row r="11">
      <c r="A11" s="4" t="inlineStr">
        <is>
          <t>Action</t>
        </is>
      </c>
      <c r="B11" s="7">
        <f>SUMIF(Portefeuille!$A$5:$A$14,A11,Portefeuille!$D$5:$D$14)</f>
        <v/>
      </c>
      <c r="C11" s="7">
        <f>SUMIF(Portefeuille!$A$5:$A$14,A11,Portefeuille!$E$5:$E$14)</f>
        <v/>
      </c>
      <c r="D11" s="8">
        <f>IF($B$15=0,0,B11/$B$15)</f>
        <v/>
      </c>
    </row>
    <row r="12">
      <c r="A12" s="4" t="inlineStr">
        <is>
          <t>Obligation</t>
        </is>
      </c>
      <c r="B12" s="7">
        <f>SUMIF(Portefeuille!$A$5:$A$14,A12,Portefeuille!$D$5:$D$14)</f>
        <v/>
      </c>
      <c r="C12" s="7">
        <f>SUMIF(Portefeuille!$A$5:$A$14,A12,Portefeuille!$E$5:$E$14)</f>
        <v/>
      </c>
      <c r="D12" s="8">
        <f>IF($B$15=0,0,B12/$B$15)</f>
        <v/>
      </c>
    </row>
    <row r="13">
      <c r="A13" s="4" t="inlineStr">
        <is>
          <t>ETF</t>
        </is>
      </c>
      <c r="B13" s="7">
        <f>SUMIF(Portefeuille!$A$5:$A$14,A13,Portefeuille!$D$5:$D$14)</f>
        <v/>
      </c>
      <c r="C13" s="7">
        <f>SUMIF(Portefeuille!$A$5:$A$14,A13,Portefeuille!$E$5:$E$14)</f>
        <v/>
      </c>
      <c r="D13" s="8">
        <f>IF($B$15=0,0,B13/$B$15)</f>
        <v/>
      </c>
    </row>
    <row r="14">
      <c r="A14" s="4" t="inlineStr">
        <is>
          <t>Immobilier</t>
        </is>
      </c>
      <c r="B14" s="7">
        <f>SUMIF(Portefeuille!$A$5:$A$14,A14,Portefeuille!$D$5:$D$14)</f>
        <v/>
      </c>
      <c r="C14" s="7">
        <f>SUMIF(Portefeuille!$A$5:$A$14,A14,Portefeuille!$E$5:$E$14)</f>
        <v/>
      </c>
      <c r="D14" s="8">
        <f>IF($B$15=0,0,B14/$B$15)</f>
        <v/>
      </c>
    </row>
    <row r="15">
      <c r="A15" s="4" t="inlineStr">
        <is>
          <t>Crypto</t>
        </is>
      </c>
      <c r="B15" s="7">
        <f>SUMIF(Portefeuille!$A$5:$A$14,A15,Portefeuille!$D$5:$D$14)</f>
        <v/>
      </c>
      <c r="C15" s="7">
        <f>SUMIF(Portefeuille!$A$5:$A$14,A15,Portefeuille!$E$5:$E$14)</f>
        <v/>
      </c>
      <c r="D15" s="8">
        <f>IF($B$15=0,0,B15/$B$15)</f>
        <v/>
      </c>
    </row>
    <row r="16">
      <c r="A16" s="4" t="inlineStr">
        <is>
          <t>Fonds</t>
        </is>
      </c>
      <c r="B16" s="7">
        <f>SUMIF(Portefeuille!$A$5:$A$14,A16,Portefeuille!$D$5:$D$14)</f>
        <v/>
      </c>
      <c r="C16" s="7">
        <f>SUMIF(Portefeuille!$A$5:$A$14,A16,Portefeuille!$E$5:$E$14)</f>
        <v/>
      </c>
      <c r="D16" s="8">
        <f>IF($B$15=0,0,B16/$B$15)</f>
        <v/>
      </c>
    </row>
    <row r="17">
      <c r="A17" s="9" t="inlineStr">
        <is>
          <t>TOTAL</t>
        </is>
      </c>
      <c r="B17" s="10">
        <f>SUM(B11:B16)</f>
        <v/>
      </c>
      <c r="C17" s="10">
        <f>SUM(C11:C16)</f>
        <v/>
      </c>
      <c r="D17" s="11">
        <f>SUM(D11:D16)</f>
        <v/>
      </c>
    </row>
  </sheetData>
  <mergeCells count="2">
    <mergeCell ref="A1:D1"/>
    <mergeCell ref="A8:D8"/>
  </mergeCells>
  <pageMargins left="0.75" right="0.75" top="1" bottom="1" header="0.5" footer="0.5"/>
  <drawing xmlns:r="http://schemas.openxmlformats.org/officeDocument/2006/relationships" r:id="rId1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F15"/>
  <sheetViews>
    <sheetView workbookViewId="0">
      <selection activeCell="A1" sqref="A1"/>
    </sheetView>
  </sheetViews>
  <sheetFormatPr baseColWidth="8" defaultRowHeight="15"/>
  <cols>
    <col width="14" customWidth="1" min="1" max="1"/>
    <col width="10" customWidth="1" min="2" max="2"/>
    <col width="18" customWidth="1" min="3" max="3"/>
    <col width="18" customWidth="1" min="4" max="4"/>
    <col width="18" customWidth="1" min="5" max="5"/>
    <col width="14" customWidth="1" min="6" max="6"/>
  </cols>
  <sheetData>
    <row r="1">
      <c r="A1" s="1" t="inlineStr">
        <is>
          <t>SUIVI MENSUEL DE LA VALEUR DU PORTEFEUILLE</t>
        </is>
      </c>
    </row>
    <row r="3">
      <c r="A3" s="3" t="inlineStr">
        <is>
          <t>Mois</t>
        </is>
      </c>
      <c r="B3" s="3" t="inlineStr">
        <is>
          <t>Année</t>
        </is>
      </c>
      <c r="C3" s="3" t="inlineStr">
        <is>
          <t>Valeur portefeuille</t>
        </is>
      </c>
      <c r="D3" s="3" t="inlineStr">
        <is>
          <t>Nouveaux apports</t>
        </is>
      </c>
      <c r="E3" s="3" t="inlineStr">
        <is>
          <t>Retraits</t>
        </is>
      </c>
      <c r="F3" s="3" t="inlineStr">
        <is>
          <t>Performance</t>
        </is>
      </c>
    </row>
    <row r="4">
      <c r="A4" s="17" t="inlineStr">
        <is>
          <t>Février</t>
        </is>
      </c>
      <c r="B4" s="17" t="n">
        <v>2025</v>
      </c>
      <c r="C4" s="18" t="n">
        <v>74175.02303032573</v>
      </c>
      <c r="D4" s="18" t="n">
        <v>500</v>
      </c>
      <c r="E4" s="18" t="n">
        <v>0</v>
      </c>
      <c r="F4" s="8" t="n">
        <v>0</v>
      </c>
    </row>
    <row r="5">
      <c r="A5" s="17" t="inlineStr">
        <is>
          <t>Mars</t>
        </is>
      </c>
      <c r="B5" s="17" t="n">
        <v>2025</v>
      </c>
      <c r="C5" s="18" t="n">
        <v>80062.32449341385</v>
      </c>
      <c r="D5" s="18" t="n">
        <v>0</v>
      </c>
      <c r="E5" s="18" t="n">
        <v>0</v>
      </c>
      <c r="F5" s="8">
        <f>IF(C4=0,0,(C5-C4-D5+E5)/C4)</f>
        <v/>
      </c>
    </row>
    <row r="6">
      <c r="A6" s="17" t="inlineStr">
        <is>
          <t>Avril</t>
        </is>
      </c>
      <c r="B6" s="17" t="n">
        <v>2025</v>
      </c>
      <c r="C6" s="18" t="n">
        <v>80300.58794403584</v>
      </c>
      <c r="D6" s="18" t="n">
        <v>0</v>
      </c>
      <c r="E6" s="18" t="n">
        <v>0</v>
      </c>
      <c r="F6" s="8">
        <f>IF(C5=0,0,(C6-C5-D6+E6)/C5)</f>
        <v/>
      </c>
    </row>
    <row r="7">
      <c r="A7" s="17" t="inlineStr">
        <is>
          <t>Mai</t>
        </is>
      </c>
      <c r="B7" s="17" t="n">
        <v>2025</v>
      </c>
      <c r="C7" s="18" t="n">
        <v>80479.991404892</v>
      </c>
      <c r="D7" s="18" t="n">
        <v>2000</v>
      </c>
      <c r="E7" s="18" t="n">
        <v>0</v>
      </c>
      <c r="F7" s="8">
        <f>IF(C6=0,0,(C7-C6-D7+E7)/C6)</f>
        <v/>
      </c>
    </row>
    <row r="8">
      <c r="A8" s="17" t="inlineStr">
        <is>
          <t>Juin</t>
        </is>
      </c>
      <c r="B8" s="17" t="n">
        <v>2025</v>
      </c>
      <c r="C8" s="18" t="n">
        <v>88004.35259896987</v>
      </c>
      <c r="D8" s="18" t="n">
        <v>0</v>
      </c>
      <c r="E8" s="18" t="n">
        <v>0</v>
      </c>
      <c r="F8" s="8">
        <f>IF(C7=0,0,(C8-C7-D8+E8)/C7)</f>
        <v/>
      </c>
    </row>
    <row r="9">
      <c r="A9" s="17" t="inlineStr">
        <is>
          <t>Juillet</t>
        </is>
      </c>
      <c r="B9" s="17" t="n">
        <v>2025</v>
      </c>
      <c r="C9" s="18" t="n">
        <v>90028.05317012825</v>
      </c>
      <c r="D9" s="18" t="n">
        <v>0</v>
      </c>
      <c r="E9" s="18" t="n">
        <v>0</v>
      </c>
      <c r="F9" s="8">
        <f>IF(C8=0,0,(C9-C8-D9+E9)/C8)</f>
        <v/>
      </c>
    </row>
    <row r="10">
      <c r="A10" s="17" t="inlineStr">
        <is>
          <t>Août</t>
        </is>
      </c>
      <c r="B10" s="17" t="n">
        <v>2025</v>
      </c>
      <c r="C10" s="18" t="n">
        <v>90865.66867859775</v>
      </c>
      <c r="D10" s="18" t="n">
        <v>1000</v>
      </c>
      <c r="E10" s="18" t="n">
        <v>0</v>
      </c>
      <c r="F10" s="8">
        <f>IF(C9=0,0,(C10-C9-D10+E10)/C9)</f>
        <v/>
      </c>
    </row>
    <row r="11">
      <c r="A11" s="17" t="inlineStr">
        <is>
          <t>Septembre</t>
        </is>
      </c>
      <c r="B11" s="17" t="n">
        <v>2025</v>
      </c>
      <c r="C11" s="18" t="n">
        <v>95665.31556066488</v>
      </c>
      <c r="D11" s="18" t="n">
        <v>0</v>
      </c>
      <c r="E11" s="18" t="n">
        <v>0</v>
      </c>
      <c r="F11" s="8">
        <f>IF(C10=0,0,(C11-C10-D11+E11)/C10)</f>
        <v/>
      </c>
    </row>
    <row r="12">
      <c r="A12" s="17" t="inlineStr">
        <is>
          <t>Octobre</t>
        </is>
      </c>
      <c r="B12" s="17" t="n">
        <v>2025</v>
      </c>
      <c r="C12" s="18" t="n">
        <v>97387.22745063806</v>
      </c>
      <c r="D12" s="18" t="n">
        <v>0</v>
      </c>
      <c r="E12" s="18" t="n">
        <v>0</v>
      </c>
      <c r="F12" s="8">
        <f>IF(C11=0,0,(C12-C11-D12+E12)/C11)</f>
        <v/>
      </c>
    </row>
    <row r="13">
      <c r="A13" s="17" t="inlineStr">
        <is>
          <t>Novembre</t>
        </is>
      </c>
      <c r="B13" s="17" t="n">
        <v>2025</v>
      </c>
      <c r="C13" s="18" t="n">
        <v>97670.30576349916</v>
      </c>
      <c r="D13" s="18" t="n">
        <v>0</v>
      </c>
      <c r="E13" s="18" t="n">
        <v>0</v>
      </c>
      <c r="F13" s="8">
        <f>IF(C12=0,0,(C13-C12-D13+E13)/C12)</f>
        <v/>
      </c>
    </row>
    <row r="14">
      <c r="A14" s="17" t="inlineStr">
        <is>
          <t>Décembre</t>
        </is>
      </c>
      <c r="B14" s="17" t="n">
        <v>2025</v>
      </c>
      <c r="C14" s="18" t="n">
        <v>96258.79596998189</v>
      </c>
      <c r="D14" s="18" t="n">
        <v>0</v>
      </c>
      <c r="E14" s="18" t="n">
        <v>0</v>
      </c>
      <c r="F14" s="8">
        <f>IF(C13=0,0,(C14-C13-D14+E14)/C13)</f>
        <v/>
      </c>
    </row>
    <row r="15">
      <c r="A15" s="17" t="inlineStr">
        <is>
          <t>Janvier</t>
        </is>
      </c>
      <c r="B15" s="17" t="n">
        <v>2026</v>
      </c>
      <c r="C15" s="18" t="n">
        <v>99540.85376697892</v>
      </c>
      <c r="D15" s="18" t="n">
        <v>0</v>
      </c>
      <c r="E15" s="18" t="n">
        <v>0</v>
      </c>
      <c r="F15" s="8">
        <f>IF(C14=0,0,(C15-C14-D15+E15)/C14)</f>
        <v/>
      </c>
    </row>
  </sheetData>
  <mergeCells count="1">
    <mergeCell ref="A1:F1"/>
  </mergeCells>
  <pageMargins left="0.75" right="0.75" top="1" bottom="1" header="0.5" footer="0.5"/>
  <drawing xmlns:r="http://schemas.openxmlformats.org/officeDocument/2006/relationships" r:id="rId1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E39"/>
  <sheetViews>
    <sheetView showGridLines="0" workbookViewId="0">
      <selection activeCell="A1" sqref="A1"/>
    </sheetView>
  </sheetViews>
  <sheetFormatPr baseColWidth="8" defaultRowHeight="15"/>
  <cols>
    <col width="100" customWidth="1" min="1" max="1"/>
  </cols>
  <sheetData>
    <row r="1">
      <c r="A1" s="1" t="inlineStr">
        <is>
          <t>MODE D'EMPLOI - SUIVI D'INVESTISSEMENTS</t>
        </is>
      </c>
    </row>
    <row r="2">
      <c r="A2" s="19" t="inlineStr"/>
    </row>
    <row r="3">
      <c r="A3" s="20" t="inlineStr">
        <is>
          <t>BIENVENUE DANS VOTRE TABLEAU DE SUIVI D'INVESTISSEMENTS</t>
        </is>
      </c>
    </row>
    <row r="4">
      <c r="A4" s="19" t="inlineStr"/>
    </row>
    <row r="5">
      <c r="A5" s="19" t="inlineStr">
        <is>
          <t>Ce fichier Excel vous permet de suivre tous vos investissements en un seul endroit.</t>
        </is>
      </c>
    </row>
    <row r="6">
      <c r="A6" s="19" t="inlineStr"/>
    </row>
    <row r="7">
      <c r="A7" s="21" t="inlineStr">
        <is>
          <t>📊 FEUILLE 'PORTEFEUILLE' :</t>
        </is>
      </c>
    </row>
    <row r="8">
      <c r="A8" s="22" t="inlineStr">
        <is>
          <t>• Listez tous vos investissements (actions, obligations, ETF, immobilier, crypto, fonds)</t>
        </is>
      </c>
    </row>
    <row r="9">
      <c r="A9" s="22" t="inlineStr">
        <is>
          <t>• Remplissez les cellules en jaune : type, nom, date d'achat, montant investi, valeur actuelle</t>
        </is>
      </c>
    </row>
    <row r="10">
      <c r="A10" s="22" t="inlineStr">
        <is>
          <t>• Les colonnes Gain/Perte et % se calculent automatiquement</t>
        </is>
      </c>
    </row>
    <row r="11">
      <c r="A11" s="22" t="inlineStr">
        <is>
          <t>• Mettez à jour régulièrement la 'Valeur actuelle' pour suivre votre performance</t>
        </is>
      </c>
    </row>
    <row r="12">
      <c r="A12" s="19" t="inlineStr"/>
    </row>
    <row r="13">
      <c r="A13" s="21" t="inlineStr">
        <is>
          <t>📈 FEUILLE 'TABLEAU DE BORD' :</t>
        </is>
      </c>
    </row>
    <row r="14">
      <c r="A14" s="22" t="inlineStr">
        <is>
          <t>• Vue d'ensemble de votre patrimoine</t>
        </is>
      </c>
    </row>
    <row r="15">
      <c r="A15" s="22" t="inlineStr">
        <is>
          <t>• Indicateurs clés : total investi, valeur actuelle, performance</t>
        </is>
      </c>
    </row>
    <row r="16">
      <c r="A16" s="22" t="inlineStr">
        <is>
          <t>• Répartition automatique par type d'investissement</t>
        </is>
      </c>
    </row>
    <row r="17">
      <c r="A17" s="22" t="inlineStr">
        <is>
          <t>• Graphique pour visualiser la diversification</t>
        </is>
      </c>
    </row>
    <row r="18">
      <c r="A18" s="19" t="inlineStr"/>
    </row>
    <row r="19">
      <c r="A19" s="21" t="inlineStr">
        <is>
          <t>📅 FEUILLE 'SUIVI MENSUEL' :</t>
        </is>
      </c>
    </row>
    <row r="20">
      <c r="A20" s="22" t="inlineStr">
        <is>
          <t>• Suivez l'évolution mensuelle de votre portefeuille</t>
        </is>
      </c>
    </row>
    <row r="21">
      <c r="A21" s="22" t="inlineStr">
        <is>
          <t>• Notez vos nouveaux apports et retraits</t>
        </is>
      </c>
    </row>
    <row r="22">
      <c r="A22" s="22" t="inlineStr">
        <is>
          <t>• La performance mensuelle se calcule automatiquement</t>
        </is>
      </c>
    </row>
    <row r="23">
      <c r="A23" s="22" t="inlineStr">
        <is>
          <t>• Le graphique montre la progression dans le temps</t>
        </is>
      </c>
    </row>
    <row r="24">
      <c r="A24" s="19" t="inlineStr"/>
    </row>
    <row r="25">
      <c r="A25" s="21" t="inlineStr">
        <is>
          <t>💡 CONSEILS D'UTILISATION :</t>
        </is>
      </c>
    </row>
    <row r="26">
      <c r="A26" s="22" t="inlineStr">
        <is>
          <t>• Mettez à jour vos valeurs au moins une fois par mois</t>
        </is>
      </c>
    </row>
    <row r="27">
      <c r="A27" s="22" t="inlineStr">
        <is>
          <t>• Gardez des copies de sauvegarde régulières</t>
        </is>
      </c>
    </row>
    <row r="28">
      <c r="A28" s="22" t="inlineStr">
        <is>
          <t>• Ajoutez de nouvelles lignes au besoin dans le portefeuille</t>
        </is>
      </c>
    </row>
    <row r="29">
      <c r="A29" s="22" t="inlineStr">
        <is>
          <t>• Les cellules blanches avec formules ne doivent pas être modifiées</t>
        </is>
      </c>
    </row>
    <row r="30">
      <c r="A30" s="19" t="inlineStr"/>
    </row>
    <row r="31">
      <c r="A31" s="21" t="inlineStr">
        <is>
          <t>🎯 POUR AJOUTER UN INVESTISSEMENT :</t>
        </is>
      </c>
    </row>
    <row r="32">
      <c r="A32" s="22" t="inlineStr">
        <is>
          <t>1. Allez dans la feuille 'Portefeuille'</t>
        </is>
      </c>
    </row>
    <row r="33">
      <c r="A33" s="22" t="inlineStr">
        <is>
          <t>2. Insérez une nouvelle ligne avant le TOTAL</t>
        </is>
      </c>
    </row>
    <row r="34">
      <c r="A34" s="22" t="inlineStr">
        <is>
          <t>3. Remplissez les informations</t>
        </is>
      </c>
    </row>
    <row r="35">
      <c r="A35" s="22" t="inlineStr">
        <is>
          <t>4. Copiez les formules des colonnes F et G depuis la ligne du dessus</t>
        </is>
      </c>
    </row>
    <row r="36">
      <c r="A36" s="19" t="inlineStr"/>
    </row>
    <row r="37">
      <c r="A37" s="21" t="inlineStr">
        <is>
          <t>📧 BESOIN D'AIDE ?</t>
        </is>
      </c>
    </row>
    <row r="38">
      <c r="A38" s="19" t="inlineStr">
        <is>
          <t>Ce modèle est conçu pour être simple et intuitif.</t>
        </is>
      </c>
    </row>
    <row r="39">
      <c r="A39" s="19" t="inlineStr">
        <is>
          <t>N'hésitez pas à l'adapter à vos besoins spécifiques !</t>
        </is>
      </c>
    </row>
  </sheetData>
  <mergeCells count="1">
    <mergeCell ref="A1:E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</Application>
  <AppVersion>3.0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2026-01-30T14:27:55Z</dcterms:created>
  <dcterms:modified xmlns:dcterms="http://purl.org/dc/terms/" xmlns:xsi="http://www.w3.org/2001/XMLSchema-instance" xsi:type="dcterms:W3CDTF">2026-01-30T14:27:55Z</dcterms:modified>
</cp:coreProperties>
</file>