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ification Événement" sheetId="1" state="visible" r:id="rId1"/>
    <sheet xmlns:r="http://schemas.openxmlformats.org/officeDocument/2006/relationships" name="Budget Détaillé" sheetId="2" state="visible" r:id="rId2"/>
    <sheet xmlns:r="http://schemas.openxmlformats.org/officeDocument/2006/relationships" name="Liste Participants" sheetId="3" state="visible" r:id="rId3"/>
    <sheet xmlns:r="http://schemas.openxmlformats.org/officeDocument/2006/relationships" name="Planning Horaire" sheetId="4" state="visible" r:id="rId4"/>
    <sheet xmlns:r="http://schemas.openxmlformats.org/officeDocument/2006/relationships" name="Checklist Finale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,##0.00 €"/>
    <numFmt numFmtId="166" formatCode="yyyy-mm-dd h:mm:ss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b val="1"/>
      <color rgb="00FFFFFF"/>
      <sz val="11"/>
    </font>
    <font>
      <b val="1"/>
    </font>
    <font>
      <b val="1"/>
      <sz val="11"/>
    </font>
    <font/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2" borderId="1" pivotButton="0" quotePrefix="0" xfId="0"/>
    <xf numFmtId="165" fontId="0" fillId="2" borderId="1" pivotButton="0" quotePrefix="0" xfId="0"/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4" fillId="0" borderId="0" applyAlignment="1" pivotButton="0" quotePrefix="0" xfId="0">
      <alignment horizontal="right" vertical="center"/>
    </xf>
    <xf numFmtId="165" fontId="4" fillId="4" borderId="1" pivotButton="0" quotePrefix="0" xfId="0"/>
    <xf numFmtId="0" fontId="4" fillId="0" borderId="0" pivotButton="0" quotePrefix="0" xfId="0"/>
    <xf numFmtId="9" fontId="0" fillId="4" borderId="1" pivotButton="0" quotePrefix="0" xfId="0"/>
    <xf numFmtId="0" fontId="4" fillId="0" borderId="0" applyAlignment="1" pivotButton="0" quotePrefix="0" xfId="0">
      <alignment horizontal="right"/>
    </xf>
    <xf numFmtId="0" fontId="5" fillId="0" borderId="0" pivotButton="0" quotePrefix="0" xfId="0"/>
    <xf numFmtId="0" fontId="0" fillId="0" borderId="0" applyAlignment="1" pivotButton="0" quotePrefix="0" xfId="0">
      <alignment horizontal="right"/>
    </xf>
    <xf numFmtId="0" fontId="0" fillId="4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6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budget</a:t>
            </a:r>
          </a:p>
        </rich>
      </tx>
    </title>
    <plotArea>
      <pieChart>
        <varyColors val="1"/>
        <ser>
          <idx val="0"/>
          <order val="0"/>
          <tx>
            <strRef>
              <f>'Budget Détaillé'!B20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Détaillé'!$A$21:$A$29</f>
            </numRef>
          </cat>
          <val>
            <numRef>
              <f>'Budget Détaillé'!$B$21:$B$29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30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4" customWidth="1" min="3" max="3"/>
    <col width="12" customWidth="1" min="4" max="4"/>
    <col width="12" customWidth="1" min="5" max="5"/>
    <col width="14" customWidth="1" min="6" max="6"/>
    <col width="14" customWidth="1" min="7" max="7"/>
    <col width="25" customWidth="1" min="8" max="8"/>
  </cols>
  <sheetData>
    <row r="1">
      <c r="A1" s="1" t="inlineStr">
        <is>
          <t>PLANIFICATION D'ÉVÉNEMENT</t>
        </is>
      </c>
    </row>
    <row r="3">
      <c r="A3" t="inlineStr">
        <is>
          <t>Nom de l'événement:</t>
        </is>
      </c>
      <c r="B3" s="2" t="n"/>
      <c r="C3" s="3" t="n"/>
      <c r="D3" s="4" t="n"/>
      <c r="E3" t="inlineStr">
        <is>
          <t>Date:</t>
        </is>
      </c>
      <c r="F3" s="5" t="n"/>
    </row>
    <row r="4">
      <c r="A4" t="inlineStr">
        <is>
          <t>Lieu:</t>
        </is>
      </c>
      <c r="B4" s="2" t="n"/>
      <c r="C4" s="3" t="n"/>
      <c r="D4" s="4" t="n"/>
      <c r="E4" t="inlineStr">
        <is>
          <t>Heure:</t>
        </is>
      </c>
      <c r="F4" s="2" t="n"/>
    </row>
    <row r="5">
      <c r="A5" t="inlineStr">
        <is>
          <t>Responsable:</t>
        </is>
      </c>
      <c r="B5" s="2" t="n"/>
      <c r="C5" s="3" t="n"/>
      <c r="D5" s="4" t="n"/>
      <c r="E5" t="inlineStr">
        <is>
          <t>Budget total:</t>
        </is>
      </c>
      <c r="F5" s="6" t="n"/>
    </row>
    <row r="7">
      <c r="A7" s="7" t="inlineStr">
        <is>
          <t>LISTE DES TÂCHES</t>
        </is>
      </c>
    </row>
    <row r="8">
      <c r="A8" s="8" t="inlineStr">
        <is>
          <t>Tâche</t>
        </is>
      </c>
      <c r="B8" s="8" t="inlineStr">
        <is>
          <t>Responsable</t>
        </is>
      </c>
      <c r="C8" s="8" t="inlineStr">
        <is>
          <t>Date limite</t>
        </is>
      </c>
      <c r="D8" s="8" t="inlineStr">
        <is>
          <t>Statut</t>
        </is>
      </c>
      <c r="E8" s="8" t="inlineStr">
        <is>
          <t>Priorité</t>
        </is>
      </c>
      <c r="F8" s="8" t="inlineStr">
        <is>
          <t>Coût estimé</t>
        </is>
      </c>
      <c r="G8" s="8" t="inlineStr">
        <is>
          <t>Coût réel</t>
        </is>
      </c>
      <c r="H8" s="8" t="inlineStr">
        <is>
          <t>Notes</t>
        </is>
      </c>
    </row>
    <row r="9">
      <c r="A9" s="9" t="inlineStr">
        <is>
          <t>Réserver la salle</t>
        </is>
      </c>
      <c r="B9" s="9" t="inlineStr">
        <is>
          <t>Marie Dupont</t>
        </is>
      </c>
      <c r="C9" s="10" t="n">
        <v>46112.7096933006</v>
      </c>
      <c r="D9" s="9" t="inlineStr">
        <is>
          <t>Terminé</t>
        </is>
      </c>
      <c r="E9" s="9" t="inlineStr">
        <is>
          <t>Haute</t>
        </is>
      </c>
      <c r="F9" s="11" t="n">
        <v>1500</v>
      </c>
      <c r="G9" s="11" t="n">
        <v>1450</v>
      </c>
      <c r="H9" s="9" t="inlineStr">
        <is>
          <t>Salle confirmée</t>
        </is>
      </c>
    </row>
    <row r="10">
      <c r="A10" s="9" t="inlineStr">
        <is>
          <t>Envoyer invitations</t>
        </is>
      </c>
      <c r="B10" s="9" t="inlineStr">
        <is>
          <t>Pierre Martin</t>
        </is>
      </c>
      <c r="C10" s="10" t="n">
        <v>46097.70969330068</v>
      </c>
      <c r="D10" s="9" t="inlineStr">
        <is>
          <t>En cours</t>
        </is>
      </c>
      <c r="E10" s="9" t="inlineStr">
        <is>
          <t>Haute</t>
        </is>
      </c>
      <c r="F10" s="11" t="n">
        <v>200</v>
      </c>
      <c r="G10" s="11" t="n">
        <v>0</v>
      </c>
      <c r="H10" s="9" t="inlineStr">
        <is>
          <t>250 invités</t>
        </is>
      </c>
    </row>
    <row r="11">
      <c r="A11" s="9" t="inlineStr">
        <is>
          <t>Commander traiteur</t>
        </is>
      </c>
      <c r="B11" s="9" t="inlineStr">
        <is>
          <t>Sophie Bernard</t>
        </is>
      </c>
      <c r="C11" s="10" t="n">
        <v>46082.7096933007</v>
      </c>
      <c r="D11" s="9" t="inlineStr">
        <is>
          <t>En attente</t>
        </is>
      </c>
      <c r="E11" s="9" t="inlineStr">
        <is>
          <t>Haute</t>
        </is>
      </c>
      <c r="F11" s="11" t="n">
        <v>3500</v>
      </c>
      <c r="G11" s="11" t="n">
        <v>0</v>
      </c>
      <c r="H11" s="9" t="inlineStr">
        <is>
          <t>Menu végétarien inclus</t>
        </is>
      </c>
    </row>
    <row r="12">
      <c r="A12" s="9" t="inlineStr">
        <is>
          <t>Préparer supports visuels</t>
        </is>
      </c>
      <c r="B12" s="9" t="inlineStr">
        <is>
          <t>Julien Leroy</t>
        </is>
      </c>
      <c r="C12" s="10" t="n">
        <v>46073.70969330071</v>
      </c>
      <c r="D12" s="9" t="inlineStr">
        <is>
          <t>En cours</t>
        </is>
      </c>
      <c r="E12" s="9" t="inlineStr">
        <is>
          <t>Moyenne</t>
        </is>
      </c>
      <c r="F12" s="11" t="n">
        <v>400</v>
      </c>
      <c r="G12" s="11" t="n">
        <v>250</v>
      </c>
      <c r="H12" s="9" t="inlineStr">
        <is>
          <t>Présentation PowerPoint</t>
        </is>
      </c>
    </row>
    <row r="13">
      <c r="A13" s="9" t="inlineStr">
        <is>
          <t>Location matériel audio</t>
        </is>
      </c>
      <c r="B13" s="9" t="inlineStr">
        <is>
          <t>Marie Dupont</t>
        </is>
      </c>
      <c r="C13" s="10" t="n">
        <v>46067.70969330072</v>
      </c>
      <c r="D13" s="9" t="inlineStr">
        <is>
          <t>En attente</t>
        </is>
      </c>
      <c r="E13" s="9" t="inlineStr">
        <is>
          <t>Moyenne</t>
        </is>
      </c>
      <c r="F13" s="11" t="n">
        <v>800</v>
      </c>
      <c r="G13" s="11" t="n">
        <v>0</v>
      </c>
      <c r="H13" s="9" t="inlineStr">
        <is>
          <t>Micro + enceintes</t>
        </is>
      </c>
    </row>
    <row r="14">
      <c r="A14" s="9" t="inlineStr">
        <is>
          <t>Décoration salle</t>
        </is>
      </c>
      <c r="B14" s="9" t="inlineStr">
        <is>
          <t>Camille Rousseau</t>
        </is>
      </c>
      <c r="C14" s="10" t="n">
        <v>46059.70969330073</v>
      </c>
      <c r="D14" s="9" t="inlineStr">
        <is>
          <t>En attente</t>
        </is>
      </c>
      <c r="E14" s="9" t="inlineStr">
        <is>
          <t>Basse</t>
        </is>
      </c>
      <c r="F14" s="11" t="n">
        <v>600</v>
      </c>
      <c r="G14" s="11" t="n">
        <v>0</v>
      </c>
      <c r="H14" s="9" t="inlineStr">
        <is>
          <t>Thème entreprise</t>
        </is>
      </c>
    </row>
    <row r="15">
      <c r="A15" s="9" t="inlineStr">
        <is>
          <t>Badges participants</t>
        </is>
      </c>
      <c r="B15" s="9" t="inlineStr">
        <is>
          <t>Pierre Martin</t>
        </is>
      </c>
      <c r="C15" s="10" t="n">
        <v>46062.70969330074</v>
      </c>
      <c r="D15" s="9" t="inlineStr">
        <is>
          <t>En attente</t>
        </is>
      </c>
      <c r="E15" s="9" t="inlineStr">
        <is>
          <t>Moyenne</t>
        </is>
      </c>
      <c r="F15" s="11" t="n">
        <v>150</v>
      </c>
      <c r="G15" s="11" t="n">
        <v>0</v>
      </c>
      <c r="H15" s="9" t="inlineStr">
        <is>
          <t>Avec prénom/nom</t>
        </is>
      </c>
    </row>
    <row r="16">
      <c r="A16" s="9" t="inlineStr">
        <is>
          <t>Photographe</t>
        </is>
      </c>
      <c r="B16" s="9" t="inlineStr">
        <is>
          <t>Sophie Bernard</t>
        </is>
      </c>
      <c r="C16" s="10" t="n">
        <v>46072.70969330075</v>
      </c>
      <c r="D16" s="9" t="inlineStr">
        <is>
          <t>Terminé</t>
        </is>
      </c>
      <c r="E16" s="9" t="inlineStr">
        <is>
          <t>Basse</t>
        </is>
      </c>
      <c r="F16" s="11" t="n">
        <v>700</v>
      </c>
      <c r="G16" s="11" t="n">
        <v>700</v>
      </c>
      <c r="H16" s="9" t="inlineStr">
        <is>
          <t>Devis accepté</t>
        </is>
      </c>
    </row>
    <row r="17">
      <c r="A17" s="9" t="inlineStr">
        <is>
          <t>Transport VIP</t>
        </is>
      </c>
      <c r="B17" s="9" t="inlineStr">
        <is>
          <t>Julien Leroy</t>
        </is>
      </c>
      <c r="C17" s="10" t="n">
        <v>46057.70969330076</v>
      </c>
      <c r="D17" s="9" t="inlineStr">
        <is>
          <t>En attente</t>
        </is>
      </c>
      <c r="E17" s="9" t="inlineStr">
        <is>
          <t>Moyenne</t>
        </is>
      </c>
      <c r="F17" s="11" t="n">
        <v>500</v>
      </c>
      <c r="G17" s="11" t="n">
        <v>0</v>
      </c>
      <c r="H17" s="9" t="inlineStr">
        <is>
          <t>5 véhicules</t>
        </is>
      </c>
    </row>
    <row r="18">
      <c r="A18" s="9" t="inlineStr">
        <is>
          <t>Cadeaux invités</t>
        </is>
      </c>
      <c r="B18" s="9" t="inlineStr">
        <is>
          <t>Camille Rousseau</t>
        </is>
      </c>
      <c r="C18" s="10" t="n">
        <v>46066.70969330076</v>
      </c>
      <c r="D18" s="9" t="inlineStr">
        <is>
          <t>En cours</t>
        </is>
      </c>
      <c r="E18" s="9" t="inlineStr">
        <is>
          <t>Basse</t>
        </is>
      </c>
      <c r="F18" s="11" t="n">
        <v>350</v>
      </c>
      <c r="G18" s="11" t="n">
        <v>180</v>
      </c>
      <c r="H18" s="9" t="inlineStr">
        <is>
          <t>Goodies personnalisés</t>
        </is>
      </c>
    </row>
    <row r="19">
      <c r="E19" s="12" t="inlineStr">
        <is>
          <t>TOTAUX:</t>
        </is>
      </c>
      <c r="F19" s="13">
        <f>SUM(F9:F18)</f>
        <v/>
      </c>
      <c r="G19" s="13">
        <f>SUM(G9:G18)</f>
        <v/>
      </c>
    </row>
    <row r="21">
      <c r="A21" s="14" t="inlineStr">
        <is>
          <t>Avancement global:</t>
        </is>
      </c>
      <c r="B21" s="15">
        <f>COUNTIF(D9:D18,"Terminé")/COUNTA(D9:D18)</f>
        <v/>
      </c>
    </row>
  </sheetData>
  <mergeCells count="4">
    <mergeCell ref="A1:H1"/>
    <mergeCell ref="B3:D3"/>
    <mergeCell ref="B4:D4"/>
    <mergeCell ref="B5:D5"/>
  </mergeCells>
  <dataValidations count="2">
    <dataValidation sqref="D9 D10 D11 D12 D13 D14 D15 D16 D17 D18" showErrorMessage="1" showInputMessage="1" allowBlank="0" type="list">
      <formula1>"En attente,En cours,Terminé,Annulé"</formula1>
    </dataValidation>
    <dataValidation sqref="E9 E10 E11 E12 E13 E14 E15 E16 E17 E18" showErrorMessage="1" showInputMessage="1" allowBlank="0" type="list">
      <formula1>"Basse,Moyenne,Haute,Urgente"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15" customWidth="1" min="3" max="3"/>
    <col width="15" customWidth="1" min="4" max="4"/>
    <col width="12" customWidth="1" min="5" max="5"/>
    <col width="15" customWidth="1" min="6" max="6"/>
  </cols>
  <sheetData>
    <row r="1">
      <c r="A1" s="1" t="inlineStr">
        <is>
          <t>BUDGET DÉTAILLÉ DE L'ÉVÉNEMENT</t>
        </is>
      </c>
    </row>
    <row r="3">
      <c r="A3" s="8" t="inlineStr">
        <is>
          <t>Catégorie</t>
        </is>
      </c>
      <c r="B3" s="8" t="inlineStr">
        <is>
          <t>Description</t>
        </is>
      </c>
      <c r="C3" s="8" t="inlineStr">
        <is>
          <t>Budget prévu</t>
        </is>
      </c>
      <c r="D3" s="8" t="inlineStr">
        <is>
          <t>Dépense réelle</t>
        </is>
      </c>
      <c r="E3" s="8" t="inlineStr">
        <is>
          <t>Écart</t>
        </is>
      </c>
      <c r="F3" s="8" t="inlineStr">
        <is>
          <t>Statut</t>
        </is>
      </c>
    </row>
    <row r="4">
      <c r="A4" s="9" t="inlineStr">
        <is>
          <t>Location</t>
        </is>
      </c>
      <c r="B4" s="9" t="inlineStr">
        <is>
          <t>Salle principale</t>
        </is>
      </c>
      <c r="C4" s="6" t="n">
        <v>1500</v>
      </c>
      <c r="D4" s="6" t="n">
        <v>1450</v>
      </c>
      <c r="E4" s="11">
        <f>D4-C4</f>
        <v/>
      </c>
      <c r="F4" s="9">
        <f>IF(D4=0,"Non payé",IF(D4&lt;=C4,"OK","Dépassement"))</f>
        <v/>
      </c>
    </row>
    <row r="5">
      <c r="A5" s="9" t="inlineStr">
        <is>
          <t>Location</t>
        </is>
      </c>
      <c r="B5" s="9" t="inlineStr">
        <is>
          <t>Matériel audio-visuel</t>
        </is>
      </c>
      <c r="C5" s="6" t="n">
        <v>800</v>
      </c>
      <c r="D5" s="6" t="n">
        <v>0</v>
      </c>
      <c r="E5" s="11">
        <f>D5-C5</f>
        <v/>
      </c>
      <c r="F5" s="9">
        <f>IF(D5=0,"Non payé",IF(D5&lt;=C5,"OK","Dépassement"))</f>
        <v/>
      </c>
    </row>
    <row r="6">
      <c r="A6" s="9" t="inlineStr">
        <is>
          <t>Restauration</t>
        </is>
      </c>
      <c r="B6" s="9" t="inlineStr">
        <is>
          <t>Traiteur (250 personnes)</t>
        </is>
      </c>
      <c r="C6" s="6" t="n">
        <v>3500</v>
      </c>
      <c r="D6" s="6" t="n">
        <v>0</v>
      </c>
      <c r="E6" s="11">
        <f>D6-C6</f>
        <v/>
      </c>
      <c r="F6" s="9">
        <f>IF(D6=0,"Non payé",IF(D6&lt;=C6,"OK","Dépassement"))</f>
        <v/>
      </c>
    </row>
    <row r="7">
      <c r="A7" s="9" t="inlineStr">
        <is>
          <t>Restauration</t>
        </is>
      </c>
      <c r="B7" s="9" t="inlineStr">
        <is>
          <t>Boissons et café</t>
        </is>
      </c>
      <c r="C7" s="6" t="n">
        <v>600</v>
      </c>
      <c r="D7" s="6" t="n">
        <v>0</v>
      </c>
      <c r="E7" s="11">
        <f>D7-C7</f>
        <v/>
      </c>
      <c r="F7" s="9">
        <f>IF(D7=0,"Non payé",IF(D7&lt;=C7,"OK","Dépassement"))</f>
        <v/>
      </c>
    </row>
    <row r="8">
      <c r="A8" s="9" t="inlineStr">
        <is>
          <t>Communication</t>
        </is>
      </c>
      <c r="B8" s="9" t="inlineStr">
        <is>
          <t>Invitations imprimées</t>
        </is>
      </c>
      <c r="C8" s="6" t="n">
        <v>200</v>
      </c>
      <c r="D8" s="6" t="n">
        <v>0</v>
      </c>
      <c r="E8" s="11">
        <f>D8-C8</f>
        <v/>
      </c>
      <c r="F8" s="9">
        <f>IF(D8=0,"Non payé",IF(D8&lt;=C8,"OK","Dépassement"))</f>
        <v/>
      </c>
    </row>
    <row r="9">
      <c r="A9" s="9" t="inlineStr">
        <is>
          <t>Communication</t>
        </is>
      </c>
      <c r="B9" s="9" t="inlineStr">
        <is>
          <t>Affiches et signalétique</t>
        </is>
      </c>
      <c r="C9" s="6" t="n">
        <v>150</v>
      </c>
      <c r="D9" s="6" t="n">
        <v>0</v>
      </c>
      <c r="E9" s="11">
        <f>D9-C9</f>
        <v/>
      </c>
      <c r="F9" s="9">
        <f>IF(D9=0,"Non payé",IF(D9&lt;=C9,"OK","Dépassement"))</f>
        <v/>
      </c>
    </row>
    <row r="10">
      <c r="A10" s="9" t="inlineStr">
        <is>
          <t>Animation</t>
        </is>
      </c>
      <c r="B10" s="9" t="inlineStr">
        <is>
          <t>Photographe professionnel</t>
        </is>
      </c>
      <c r="C10" s="6" t="n">
        <v>700</v>
      </c>
      <c r="D10" s="6" t="n">
        <v>700</v>
      </c>
      <c r="E10" s="11">
        <f>D10-C10</f>
        <v/>
      </c>
      <c r="F10" s="9">
        <f>IF(D10=0,"Non payé",IF(D10&lt;=C10,"OK","Dépassement"))</f>
        <v/>
      </c>
    </row>
    <row r="11">
      <c r="A11" s="9" t="inlineStr">
        <is>
          <t>Animation</t>
        </is>
      </c>
      <c r="B11" s="9" t="inlineStr">
        <is>
          <t>DJ ou orchestre</t>
        </is>
      </c>
      <c r="C11" s="6" t="n">
        <v>900</v>
      </c>
      <c r="D11" s="6" t="n">
        <v>0</v>
      </c>
      <c r="E11" s="11">
        <f>D11-C11</f>
        <v/>
      </c>
      <c r="F11" s="9">
        <f>IF(D11=0,"Non payé",IF(D11&lt;=C11,"OK","Dépassement"))</f>
        <v/>
      </c>
    </row>
    <row r="12">
      <c r="A12" s="9" t="inlineStr">
        <is>
          <t>Logistique</t>
        </is>
      </c>
      <c r="B12" s="9" t="inlineStr">
        <is>
          <t>Transport VIP</t>
        </is>
      </c>
      <c r="C12" s="6" t="n">
        <v>500</v>
      </c>
      <c r="D12" s="6" t="n">
        <v>0</v>
      </c>
      <c r="E12" s="11">
        <f>D12-C12</f>
        <v/>
      </c>
      <c r="F12" s="9">
        <f>IF(D12=0,"Non payé",IF(D12&lt;=C12,"OK","Dépassement"))</f>
        <v/>
      </c>
    </row>
    <row r="13">
      <c r="A13" s="9" t="inlineStr">
        <is>
          <t>Logistique</t>
        </is>
      </c>
      <c r="B13" s="9" t="inlineStr">
        <is>
          <t>Parking validations</t>
        </is>
      </c>
      <c r="C13" s="6" t="n">
        <v>120</v>
      </c>
      <c r="D13" s="6" t="n">
        <v>0</v>
      </c>
      <c r="E13" s="11">
        <f>D13-C13</f>
        <v/>
      </c>
      <c r="F13" s="9">
        <f>IF(D13=0,"Non payé",IF(D13&lt;=C13,"OK","Dépassement"))</f>
        <v/>
      </c>
    </row>
    <row r="14">
      <c r="A14" s="9" t="inlineStr">
        <is>
          <t>Décoration</t>
        </is>
      </c>
      <c r="B14" s="9" t="inlineStr">
        <is>
          <t>Fleurs et décoration</t>
        </is>
      </c>
      <c r="C14" s="6" t="n">
        <v>600</v>
      </c>
      <c r="D14" s="6" t="n">
        <v>0</v>
      </c>
      <c r="E14" s="11">
        <f>D14-C14</f>
        <v/>
      </c>
      <c r="F14" s="9">
        <f>IF(D14=0,"Non payé",IF(D14&lt;=C14,"OK","Dépassement"))</f>
        <v/>
      </c>
    </row>
    <row r="15">
      <c r="A15" s="9" t="inlineStr">
        <is>
          <t>Cadeaux</t>
        </is>
      </c>
      <c r="B15" s="9" t="inlineStr">
        <is>
          <t>Goodies personnalisés</t>
        </is>
      </c>
      <c r="C15" s="6" t="n">
        <v>350</v>
      </c>
      <c r="D15" s="6" t="n">
        <v>180</v>
      </c>
      <c r="E15" s="11">
        <f>D15-C15</f>
        <v/>
      </c>
      <c r="F15" s="9">
        <f>IF(D15=0,"Non payé",IF(D15&lt;=C15,"OK","Dépassement"))</f>
        <v/>
      </c>
    </row>
    <row r="16">
      <c r="A16" s="9" t="inlineStr">
        <is>
          <t>Supports</t>
        </is>
      </c>
      <c r="B16" s="9" t="inlineStr">
        <is>
          <t>Badges et programmes</t>
        </is>
      </c>
      <c r="C16" s="6" t="n">
        <v>150</v>
      </c>
      <c r="D16" s="6" t="n">
        <v>0</v>
      </c>
      <c r="E16" s="11">
        <f>D16-C16</f>
        <v/>
      </c>
      <c r="F16" s="9">
        <f>IF(D16=0,"Non payé",IF(D16&lt;=C16,"OK","Dépassement"))</f>
        <v/>
      </c>
    </row>
    <row r="17">
      <c r="A17" s="9" t="inlineStr">
        <is>
          <t>Divers</t>
        </is>
      </c>
      <c r="B17" s="9" t="inlineStr">
        <is>
          <t>Imprévus (10%)</t>
        </is>
      </c>
      <c r="C17" s="6" t="n">
        <v>730</v>
      </c>
      <c r="D17" s="6" t="n">
        <v>0</v>
      </c>
      <c r="E17" s="11">
        <f>D17-C17</f>
        <v/>
      </c>
      <c r="F17" s="9">
        <f>IF(D17=0,"Non payé",IF(D17&lt;=C17,"OK","Dépassement"))</f>
        <v/>
      </c>
    </row>
    <row r="18">
      <c r="B18" s="16" t="inlineStr">
        <is>
          <t>TOTAL BUDGET:</t>
        </is>
      </c>
      <c r="C18" s="13">
        <f>SUM(C4:C17)</f>
        <v/>
      </c>
      <c r="D18" s="13">
        <f>SUM(D4:D17)</f>
        <v/>
      </c>
      <c r="E18" s="13">
        <f>E18</f>
        <v/>
      </c>
    </row>
    <row r="20">
      <c r="A20" s="17" t="inlineStr">
        <is>
          <t>Répartition par catégorie:</t>
        </is>
      </c>
    </row>
    <row r="21">
      <c r="A21" s="9" t="inlineStr">
        <is>
          <t>Location</t>
        </is>
      </c>
      <c r="B21" s="11">
        <f>SUMIF(A4:A17,A21,C4:C17)</f>
        <v/>
      </c>
    </row>
    <row r="22">
      <c r="A22" s="9" t="inlineStr">
        <is>
          <t>Restauration</t>
        </is>
      </c>
      <c r="B22" s="11">
        <f>SUMIF(A4:A17,A22,C4:C17)</f>
        <v/>
      </c>
    </row>
    <row r="23">
      <c r="A23" s="9" t="inlineStr">
        <is>
          <t>Communication</t>
        </is>
      </c>
      <c r="B23" s="11">
        <f>SUMIF(A4:A17,A23,C4:C17)</f>
        <v/>
      </c>
    </row>
    <row r="24">
      <c r="A24" s="9" t="inlineStr">
        <is>
          <t>Animation</t>
        </is>
      </c>
      <c r="B24" s="11">
        <f>SUMIF(A4:A17,A24,C4:C17)</f>
        <v/>
      </c>
    </row>
    <row r="25">
      <c r="A25" s="9" t="inlineStr">
        <is>
          <t>Logistique</t>
        </is>
      </c>
      <c r="B25" s="11">
        <f>SUMIF(A4:A17,A25,C4:C17)</f>
        <v/>
      </c>
    </row>
    <row r="26">
      <c r="A26" s="9" t="inlineStr">
        <is>
          <t>Décoration</t>
        </is>
      </c>
      <c r="B26" s="11">
        <f>SUMIF(A4:A17,A26,C4:C17)</f>
        <v/>
      </c>
    </row>
    <row r="27">
      <c r="A27" s="9" t="inlineStr">
        <is>
          <t>Cadeaux</t>
        </is>
      </c>
      <c r="B27" s="11">
        <f>SUMIF(A4:A17,A27,C4:C17)</f>
        <v/>
      </c>
    </row>
    <row r="28">
      <c r="A28" s="9" t="inlineStr">
        <is>
          <t>Supports</t>
        </is>
      </c>
      <c r="B28" s="11">
        <f>SUMIF(A4:A17,A28,C4:C17)</f>
        <v/>
      </c>
    </row>
    <row r="29">
      <c r="A29" s="9" t="inlineStr">
        <is>
          <t>Divers</t>
        </is>
      </c>
      <c r="B29" s="11">
        <f>SUMIF(A4:A17,A29,C4:C17)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28" customWidth="1" min="3" max="3"/>
    <col width="16" customWidth="1" min="4" max="4"/>
    <col width="16" customWidth="1" min="5" max="5"/>
    <col width="14" customWidth="1" min="6" max="6"/>
    <col width="18" customWidth="1" min="7" max="7"/>
  </cols>
  <sheetData>
    <row r="1">
      <c r="A1" s="1" t="inlineStr">
        <is>
          <t>LISTE DES PARTICIPANTS</t>
        </is>
      </c>
    </row>
    <row r="3">
      <c r="A3" s="8" t="inlineStr">
        <is>
          <t>Nom complet</t>
        </is>
      </c>
      <c r="B3" s="8" t="inlineStr">
        <is>
          <t>Entreprise</t>
        </is>
      </c>
      <c r="C3" s="8" t="inlineStr">
        <is>
          <t>Email</t>
        </is>
      </c>
      <c r="D3" s="8" t="inlineStr">
        <is>
          <t>Téléphone</t>
        </is>
      </c>
      <c r="E3" s="8" t="inlineStr">
        <is>
          <t>Invitation envoyée</t>
        </is>
      </c>
      <c r="F3" s="8" t="inlineStr">
        <is>
          <t>Confirmation</t>
        </is>
      </c>
      <c r="G3" s="8" t="inlineStr">
        <is>
          <t>Régime alimentaire</t>
        </is>
      </c>
    </row>
    <row r="4">
      <c r="A4" s="9" t="inlineStr">
        <is>
          <t>Marie Dupont</t>
        </is>
      </c>
      <c r="B4" s="9" t="inlineStr">
        <is>
          <t>Constructions Dubois SARL</t>
        </is>
      </c>
      <c r="C4" s="9" t="inlineStr">
        <is>
          <t>marie.dupont@dubois.fr</t>
        </is>
      </c>
      <c r="D4" s="9" t="inlineStr">
        <is>
          <t>06 12 34 56 78</t>
        </is>
      </c>
      <c r="E4" s="9" t="inlineStr">
        <is>
          <t>Oui</t>
        </is>
      </c>
      <c r="F4" s="9" t="inlineStr">
        <is>
          <t>Confirmé</t>
        </is>
      </c>
      <c r="G4" s="9" t="inlineStr">
        <is>
          <t>Aucun</t>
        </is>
      </c>
    </row>
    <row r="5">
      <c r="A5" s="9" t="inlineStr">
        <is>
          <t>Pierre Martin</t>
        </is>
      </c>
      <c r="B5" s="9" t="inlineStr">
        <is>
          <t>Tech Avancée SAS</t>
        </is>
      </c>
      <c r="C5" s="9" t="inlineStr">
        <is>
          <t>p.martin@techavancee.com</t>
        </is>
      </c>
      <c r="D5" s="9" t="inlineStr">
        <is>
          <t>06 23 45 67 89</t>
        </is>
      </c>
      <c r="E5" s="9" t="inlineStr">
        <is>
          <t>Oui</t>
        </is>
      </c>
      <c r="F5" s="9" t="inlineStr">
        <is>
          <t>Confirmé</t>
        </is>
      </c>
      <c r="G5" s="9" t="inlineStr">
        <is>
          <t>Végétarien</t>
        </is>
      </c>
    </row>
    <row r="6">
      <c r="A6" s="9" t="inlineStr">
        <is>
          <t>Sophie Bernard</t>
        </is>
      </c>
      <c r="B6" s="9" t="inlineStr">
        <is>
          <t>Consulting Pro</t>
        </is>
      </c>
      <c r="C6" s="9" t="inlineStr">
        <is>
          <t>sophie.b@consultingpro.fr</t>
        </is>
      </c>
      <c r="D6" s="9" t="inlineStr">
        <is>
          <t>06 34 56 78 90</t>
        </is>
      </c>
      <c r="E6" s="9" t="inlineStr">
        <is>
          <t>Oui</t>
        </is>
      </c>
      <c r="F6" s="9" t="inlineStr">
        <is>
          <t>En attente</t>
        </is>
      </c>
      <c r="G6" s="9" t="inlineStr">
        <is>
          <t>Sans gluten</t>
        </is>
      </c>
    </row>
    <row r="7">
      <c r="A7" s="9" t="inlineStr">
        <is>
          <t>Julien Leroy</t>
        </is>
      </c>
      <c r="B7" s="9" t="inlineStr">
        <is>
          <t>Innovation Digital</t>
        </is>
      </c>
      <c r="C7" s="9" t="inlineStr">
        <is>
          <t>j.leroy@innovdigital.fr</t>
        </is>
      </c>
      <c r="D7" s="9" t="inlineStr">
        <is>
          <t>06 45 67 89 01</t>
        </is>
      </c>
      <c r="E7" s="9" t="inlineStr">
        <is>
          <t>Oui</t>
        </is>
      </c>
      <c r="F7" s="9" t="inlineStr">
        <is>
          <t>Confirmé</t>
        </is>
      </c>
      <c r="G7" s="9" t="inlineStr">
        <is>
          <t>Aucun</t>
        </is>
      </c>
    </row>
    <row r="8">
      <c r="A8" s="9" t="inlineStr">
        <is>
          <t>Camille Rousseau</t>
        </is>
      </c>
      <c r="B8" s="9" t="inlineStr">
        <is>
          <t>Services Plus</t>
        </is>
      </c>
      <c r="C8" s="9" t="inlineStr">
        <is>
          <t>c.rousseau@servicesplus.com</t>
        </is>
      </c>
      <c r="D8" s="9" t="inlineStr">
        <is>
          <t>06 56 78 90 12</t>
        </is>
      </c>
      <c r="E8" s="9" t="inlineStr">
        <is>
          <t>Oui</t>
        </is>
      </c>
      <c r="F8" s="9" t="inlineStr">
        <is>
          <t>Confirmé</t>
        </is>
      </c>
      <c r="G8" s="9" t="inlineStr">
        <is>
          <t>Halal</t>
        </is>
      </c>
    </row>
    <row r="9">
      <c r="A9" s="9" t="inlineStr">
        <is>
          <t>Thomas Petit</t>
        </is>
      </c>
      <c r="B9" s="9" t="inlineStr">
        <is>
          <t>Finance Partners</t>
        </is>
      </c>
      <c r="C9" s="9" t="inlineStr">
        <is>
          <t>thomas.petit@financepartners.fr</t>
        </is>
      </c>
      <c r="D9" s="9" t="inlineStr">
        <is>
          <t>06 67 89 01 23</t>
        </is>
      </c>
      <c r="E9" s="9" t="inlineStr">
        <is>
          <t>Oui</t>
        </is>
      </c>
      <c r="F9" s="9" t="inlineStr">
        <is>
          <t>Décliné</t>
        </is>
      </c>
      <c r="G9" s="9" t="inlineStr">
        <is>
          <t>Aucun</t>
        </is>
      </c>
    </row>
    <row r="10">
      <c r="A10" s="9" t="inlineStr">
        <is>
          <t>Isabelle Moreau</t>
        </is>
      </c>
      <c r="B10" s="9" t="inlineStr">
        <is>
          <t>Création &amp; Design</t>
        </is>
      </c>
      <c r="C10" s="9" t="inlineStr">
        <is>
          <t>i.moreau@creation-design.fr</t>
        </is>
      </c>
      <c r="D10" s="9" t="inlineStr">
        <is>
          <t>06 78 90 12 34</t>
        </is>
      </c>
      <c r="E10" s="9" t="inlineStr">
        <is>
          <t>Oui</t>
        </is>
      </c>
      <c r="F10" s="9" t="inlineStr">
        <is>
          <t>En attente</t>
        </is>
      </c>
      <c r="G10" s="9" t="inlineStr">
        <is>
          <t>Végétalien</t>
        </is>
      </c>
    </row>
    <row r="11">
      <c r="A11" s="9" t="inlineStr">
        <is>
          <t>Nicolas Girard</t>
        </is>
      </c>
      <c r="B11" s="9" t="inlineStr">
        <is>
          <t>Expertise Conseil</t>
        </is>
      </c>
      <c r="C11" s="9" t="inlineStr">
        <is>
          <t>n.girard@expertise-conseil.com</t>
        </is>
      </c>
      <c r="D11" s="9" t="inlineStr">
        <is>
          <t>06 89 01 23 45</t>
        </is>
      </c>
      <c r="E11" s="9" t="inlineStr">
        <is>
          <t>Oui</t>
        </is>
      </c>
      <c r="F11" s="9" t="inlineStr">
        <is>
          <t>Confirmé</t>
        </is>
      </c>
      <c r="G11" s="9" t="inlineStr">
        <is>
          <t>Aucun</t>
        </is>
      </c>
    </row>
    <row r="12">
      <c r="A12" s="9" t="inlineStr">
        <is>
          <t>Laura Blanc</t>
        </is>
      </c>
      <c r="B12" s="9" t="inlineStr">
        <is>
          <t>Marketing Solutions</t>
        </is>
      </c>
      <c r="C12" s="9" t="inlineStr">
        <is>
          <t>laura.blanc@mktgsolutions.fr</t>
        </is>
      </c>
      <c r="D12" s="9" t="inlineStr">
        <is>
          <t>06 90 12 34 56</t>
        </is>
      </c>
      <c r="E12" s="9" t="inlineStr">
        <is>
          <t>Oui</t>
        </is>
      </c>
      <c r="F12" s="9" t="inlineStr">
        <is>
          <t>Confirmé</t>
        </is>
      </c>
      <c r="G12" s="9" t="inlineStr">
        <is>
          <t>Sans lactose</t>
        </is>
      </c>
    </row>
    <row r="13">
      <c r="A13" s="9" t="inlineStr">
        <is>
          <t>Alexandre Roux</t>
        </is>
      </c>
      <c r="B13" s="9" t="inlineStr">
        <is>
          <t>Business Stratégie</t>
        </is>
      </c>
      <c r="C13" s="9" t="inlineStr">
        <is>
          <t>a.roux@bizstrat.fr</t>
        </is>
      </c>
      <c r="D13" s="9" t="inlineStr">
        <is>
          <t>06 01 23 45 67</t>
        </is>
      </c>
      <c r="E13" s="9" t="inlineStr">
        <is>
          <t>Oui</t>
        </is>
      </c>
      <c r="F13" s="9" t="inlineStr">
        <is>
          <t>Confirmé</t>
        </is>
      </c>
      <c r="G13" s="9" t="inlineStr">
        <is>
          <t>Aucun</t>
        </is>
      </c>
    </row>
    <row r="15">
      <c r="A15" s="14" t="inlineStr">
        <is>
          <t>Statistiques:</t>
        </is>
      </c>
    </row>
    <row r="16">
      <c r="A16" s="18" t="inlineStr">
        <is>
          <t>Total invités:</t>
        </is>
      </c>
      <c r="B16" s="19">
        <f>COUNTA(A4:A13)</f>
        <v/>
      </c>
    </row>
    <row r="17">
      <c r="A17" s="18" t="inlineStr">
        <is>
          <t>Confirmés:</t>
        </is>
      </c>
      <c r="B17" s="19">
        <f>COUNTIF(F4:F13,"Confirmé")</f>
        <v/>
      </c>
    </row>
    <row r="18">
      <c r="A18" s="18" t="inlineStr">
        <is>
          <t>En attente:</t>
        </is>
      </c>
      <c r="B18" s="19">
        <f>COUNTIF(F4:F13,"En attente")</f>
        <v/>
      </c>
    </row>
    <row r="19">
      <c r="A19" s="18" t="inlineStr">
        <is>
          <t>Déclinés:</t>
        </is>
      </c>
      <c r="B19" s="19">
        <f>COUNTIF(F4:F13,"Décliné")</f>
        <v/>
      </c>
    </row>
    <row r="20">
      <c r="A20" s="18" t="inlineStr">
        <is>
          <t>Taux de confirmation:</t>
        </is>
      </c>
      <c r="B20" s="15">
        <f>B17/B16</f>
        <v/>
      </c>
    </row>
  </sheetData>
  <mergeCells count="1">
    <mergeCell ref="A1:G1"/>
  </mergeCells>
  <dataValidations count="1">
    <dataValidation sqref="F4 F5 F6 F7 F8 F9 F10 F11 F12 F13" showErrorMessage="1" showInputMessage="1" allowBlank="0" type="list">
      <formula1>"En attente,Confirmé,Décliné"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20" customWidth="1" min="3" max="3"/>
    <col width="20" customWidth="1" min="4" max="4"/>
    <col width="30" customWidth="1" min="5" max="5"/>
  </cols>
  <sheetData>
    <row r="1">
      <c r="A1" s="1" t="inlineStr">
        <is>
          <t>PLANNING DE LA JOURNÉE</t>
        </is>
      </c>
    </row>
    <row r="3">
      <c r="A3" s="8" t="inlineStr">
        <is>
          <t>Heure</t>
        </is>
      </c>
      <c r="B3" s="8" t="inlineStr">
        <is>
          <t>Activité</t>
        </is>
      </c>
      <c r="C3" s="8" t="inlineStr">
        <is>
          <t>Responsable</t>
        </is>
      </c>
      <c r="D3" s="8" t="inlineStr">
        <is>
          <t>Lieu</t>
        </is>
      </c>
      <c r="E3" s="8" t="inlineStr">
        <is>
          <t>Remarques</t>
        </is>
      </c>
    </row>
    <row r="4">
      <c r="A4" s="20" t="inlineStr">
        <is>
          <t>08:00 - 08:30</t>
        </is>
      </c>
      <c r="B4" s="9" t="inlineStr">
        <is>
          <t>Accueil des participants</t>
        </is>
      </c>
      <c r="C4" s="9" t="inlineStr">
        <is>
          <t>Marie Dupont</t>
        </is>
      </c>
      <c r="D4" s="9" t="inlineStr">
        <is>
          <t>Hall d'entrée</t>
        </is>
      </c>
      <c r="E4" s="9" t="inlineStr">
        <is>
          <t>Café de bienvenue</t>
        </is>
      </c>
    </row>
    <row r="5">
      <c r="A5" s="20" t="inlineStr">
        <is>
          <t>08:30 - 09:00</t>
        </is>
      </c>
      <c r="B5" s="9" t="inlineStr">
        <is>
          <t>Inscription et remise badges</t>
        </is>
      </c>
      <c r="C5" s="9" t="inlineStr">
        <is>
          <t>Pierre Martin</t>
        </is>
      </c>
      <c r="D5" s="9" t="inlineStr">
        <is>
          <t>Bureau accueil</t>
        </is>
      </c>
      <c r="E5" s="9" t="inlineStr">
        <is>
          <t>Liste des présents</t>
        </is>
      </c>
    </row>
    <row r="6">
      <c r="A6" s="20" t="inlineStr">
        <is>
          <t>09:00 - 09:15</t>
        </is>
      </c>
      <c r="B6" s="9" t="inlineStr">
        <is>
          <t>Mot d'ouverture</t>
        </is>
      </c>
      <c r="C6" s="9" t="inlineStr">
        <is>
          <t>Directeur Général</t>
        </is>
      </c>
      <c r="D6" s="9" t="inlineStr">
        <is>
          <t>Salle principale</t>
        </is>
      </c>
      <c r="E6" s="9" t="inlineStr">
        <is>
          <t>Micro sans fil</t>
        </is>
      </c>
    </row>
    <row r="7">
      <c r="A7" s="20" t="inlineStr">
        <is>
          <t>09:15 - 10:30</t>
        </is>
      </c>
      <c r="B7" s="9" t="inlineStr">
        <is>
          <t>Présentation stratégie 2024</t>
        </is>
      </c>
      <c r="C7" s="9" t="inlineStr">
        <is>
          <t>Sophie Bernard</t>
        </is>
      </c>
      <c r="D7" s="9" t="inlineStr">
        <is>
          <t>Salle principale</t>
        </is>
      </c>
      <c r="E7" s="9" t="inlineStr">
        <is>
          <t>Support PowerPoint</t>
        </is>
      </c>
    </row>
    <row r="8">
      <c r="A8" s="20" t="inlineStr">
        <is>
          <t>10:30 - 11:00</t>
        </is>
      </c>
      <c r="B8" s="9" t="inlineStr">
        <is>
          <t>Pause café</t>
        </is>
      </c>
      <c r="C8" s="9" t="inlineStr">
        <is>
          <t>Camille Rousseau</t>
        </is>
      </c>
      <c r="D8" s="9" t="inlineStr">
        <is>
          <t>Espace café</t>
        </is>
      </c>
      <c r="E8" s="9" t="inlineStr">
        <is>
          <t>Viennoiseries</t>
        </is>
      </c>
    </row>
    <row r="9">
      <c r="A9" s="20" t="inlineStr">
        <is>
          <t>11:00 - 12:30</t>
        </is>
      </c>
      <c r="B9" s="9" t="inlineStr">
        <is>
          <t>Ateliers en groupe</t>
        </is>
      </c>
      <c r="C9" s="9" t="inlineStr">
        <is>
          <t>Julien Leroy</t>
        </is>
      </c>
      <c r="D9" s="9" t="inlineStr">
        <is>
          <t>Salles A, B, C</t>
        </is>
      </c>
      <c r="E9" s="9" t="inlineStr">
        <is>
          <t>3 groupes de travail</t>
        </is>
      </c>
    </row>
    <row r="10">
      <c r="A10" s="20" t="inlineStr">
        <is>
          <t>12:30 - 14:00</t>
        </is>
      </c>
      <c r="B10" s="9" t="inlineStr">
        <is>
          <t>Déjeuner buffet</t>
        </is>
      </c>
      <c r="C10" s="9" t="inlineStr">
        <is>
          <t>Traiteur externe</t>
        </is>
      </c>
      <c r="D10" s="9" t="inlineStr">
        <is>
          <t>Salle de réception</t>
        </is>
      </c>
      <c r="E10" s="9" t="inlineStr">
        <is>
          <t>Menu végétarien disponible</t>
        </is>
      </c>
    </row>
    <row r="11">
      <c r="A11" s="20" t="inlineStr">
        <is>
          <t>14:00 - 15:30</t>
        </is>
      </c>
      <c r="B11" s="9" t="inlineStr">
        <is>
          <t>Table ronde innovation</t>
        </is>
      </c>
      <c r="C11" s="9" t="inlineStr">
        <is>
          <t>Nicolas Girard</t>
        </is>
      </c>
      <c r="D11" s="9" t="inlineStr">
        <is>
          <t>Salle principale</t>
        </is>
      </c>
      <c r="E11" s="9" t="inlineStr">
        <is>
          <t>Q&amp;A avec le public</t>
        </is>
      </c>
    </row>
    <row r="12">
      <c r="A12" s="20" t="inlineStr">
        <is>
          <t>15:30 - 16:00</t>
        </is>
      </c>
      <c r="B12" s="9" t="inlineStr">
        <is>
          <t>Pause café</t>
        </is>
      </c>
      <c r="C12" s="9" t="inlineStr">
        <is>
          <t>Camille Rousseau</t>
        </is>
      </c>
      <c r="D12" s="9" t="inlineStr">
        <is>
          <t>Espace café</t>
        </is>
      </c>
      <c r="E12" s="9" t="inlineStr">
        <is>
          <t>Thé et infusions</t>
        </is>
      </c>
    </row>
    <row r="13">
      <c r="A13" s="20" t="inlineStr">
        <is>
          <t>16:00 - 17:30</t>
        </is>
      </c>
      <c r="B13" s="9" t="inlineStr">
        <is>
          <t>Workshops pratiques</t>
        </is>
      </c>
      <c r="C13" s="9" t="inlineStr">
        <is>
          <t>Laura Blanc</t>
        </is>
      </c>
      <c r="D13" s="9" t="inlineStr">
        <is>
          <t>Salles A, B</t>
        </is>
      </c>
      <c r="E13" s="9" t="inlineStr">
        <is>
          <t>Matériel fourni</t>
        </is>
      </c>
    </row>
    <row r="14">
      <c r="A14" s="20" t="inlineStr">
        <is>
          <t>17:30 - 18:00</t>
        </is>
      </c>
      <c r="B14" s="9" t="inlineStr">
        <is>
          <t>Synthèse et clôture</t>
        </is>
      </c>
      <c r="C14" s="9" t="inlineStr">
        <is>
          <t>Directeur Général</t>
        </is>
      </c>
      <c r="D14" s="9" t="inlineStr">
        <is>
          <t>Salle principale</t>
        </is>
      </c>
      <c r="E14" s="9" t="inlineStr">
        <is>
          <t>Remise documents</t>
        </is>
      </c>
    </row>
    <row r="15">
      <c r="A15" s="20" t="inlineStr">
        <is>
          <t>18:00 - 19:30</t>
        </is>
      </c>
      <c r="B15" s="9" t="inlineStr">
        <is>
          <t>Cocktail de clôture</t>
        </is>
      </c>
      <c r="C15" s="9" t="inlineStr">
        <is>
          <t>Alexandre Roux</t>
        </is>
      </c>
      <c r="D15" s="9" t="inlineStr">
        <is>
          <t>Terrasse/Salon</t>
        </is>
      </c>
      <c r="E15" s="9" t="inlineStr">
        <is>
          <t>Petit fours et boissons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12" customWidth="1" min="1" max="1"/>
    <col width="40" customWidth="1" min="2" max="2"/>
    <col width="10" customWidth="1" min="3" max="3"/>
    <col width="35" customWidth="1" min="4" max="4"/>
  </cols>
  <sheetData>
    <row r="1">
      <c r="A1" s="1" t="inlineStr">
        <is>
          <t>CHECKLIST AVANT ÉVÉNEMENT</t>
        </is>
      </c>
    </row>
    <row r="3">
      <c r="A3" s="8" t="inlineStr">
        <is>
          <t>Délai</t>
        </is>
      </c>
      <c r="B3" s="8" t="inlineStr">
        <is>
          <t>Tâche à vérifier</t>
        </is>
      </c>
      <c r="C3" s="8" t="inlineStr">
        <is>
          <t>Fait</t>
        </is>
      </c>
      <c r="D3" s="8" t="inlineStr">
        <is>
          <t>Commentaire</t>
        </is>
      </c>
    </row>
    <row r="4">
      <c r="A4" s="20" t="inlineStr">
        <is>
          <t>J-60</t>
        </is>
      </c>
      <c r="B4" s="9" t="inlineStr">
        <is>
          <t>Réserver le lieu</t>
        </is>
      </c>
      <c r="C4" s="21" t="inlineStr">
        <is>
          <t>Oui</t>
        </is>
      </c>
      <c r="D4" s="2" t="n"/>
    </row>
    <row r="5">
      <c r="A5" s="20" t="inlineStr">
        <is>
          <t>J-60</t>
        </is>
      </c>
      <c r="B5" s="9" t="inlineStr">
        <is>
          <t>Définir le budget total</t>
        </is>
      </c>
      <c r="C5" s="21" t="inlineStr">
        <is>
          <t>Oui</t>
        </is>
      </c>
      <c r="D5" s="2" t="n"/>
    </row>
    <row r="6">
      <c r="A6" s="20" t="inlineStr">
        <is>
          <t>J-45</t>
        </is>
      </c>
      <c r="B6" s="9" t="inlineStr">
        <is>
          <t>Envoyer les invitations</t>
        </is>
      </c>
      <c r="C6" s="21" t="inlineStr">
        <is>
          <t>Non</t>
        </is>
      </c>
      <c r="D6" s="2" t="n"/>
    </row>
    <row r="7">
      <c r="A7" s="20" t="inlineStr">
        <is>
          <t>J-45</t>
        </is>
      </c>
      <c r="B7" s="9" t="inlineStr">
        <is>
          <t>Créer la page web événement</t>
        </is>
      </c>
      <c r="C7" s="21" t="inlineStr">
        <is>
          <t>Non</t>
        </is>
      </c>
      <c r="D7" s="2" t="n"/>
    </row>
    <row r="8">
      <c r="A8" s="20" t="inlineStr">
        <is>
          <t>J-30</t>
        </is>
      </c>
      <c r="B8" s="9" t="inlineStr">
        <is>
          <t>Confirmer le traiteur</t>
        </is>
      </c>
      <c r="C8" s="21" t="inlineStr">
        <is>
          <t>Non</t>
        </is>
      </c>
      <c r="D8" s="2" t="n"/>
    </row>
    <row r="9">
      <c r="A9" s="20" t="inlineStr">
        <is>
          <t>J-30</t>
        </is>
      </c>
      <c r="B9" s="9" t="inlineStr">
        <is>
          <t>Réserver matériel audio-visuel</t>
        </is>
      </c>
      <c r="C9" s="21" t="inlineStr">
        <is>
          <t>Non</t>
        </is>
      </c>
      <c r="D9" s="2" t="n"/>
    </row>
    <row r="10">
      <c r="A10" s="20" t="inlineStr">
        <is>
          <t>J-21</t>
        </is>
      </c>
      <c r="B10" s="9" t="inlineStr">
        <is>
          <t>Commander badges et supports</t>
        </is>
      </c>
      <c r="C10" s="21" t="inlineStr">
        <is>
          <t>Non</t>
        </is>
      </c>
      <c r="D10" s="2" t="n"/>
    </row>
    <row r="11">
      <c r="A11" s="20" t="inlineStr">
        <is>
          <t>J-21</t>
        </is>
      </c>
      <c r="B11" s="9" t="inlineStr">
        <is>
          <t>Finaliser programme de la journée</t>
        </is>
      </c>
      <c r="C11" s="21" t="inlineStr">
        <is>
          <t>Non</t>
        </is>
      </c>
      <c r="D11" s="2" t="n"/>
    </row>
    <row r="12">
      <c r="A12" s="20" t="inlineStr">
        <is>
          <t>J-14</t>
        </is>
      </c>
      <c r="B12" s="9" t="inlineStr">
        <is>
          <t>Relancer invitations non confirmées</t>
        </is>
      </c>
      <c r="C12" s="21" t="inlineStr">
        <is>
          <t>Non</t>
        </is>
      </c>
      <c r="D12" s="2" t="n"/>
    </row>
    <row r="13">
      <c r="A13" s="20" t="inlineStr">
        <is>
          <t>J-14</t>
        </is>
      </c>
      <c r="B13" s="9" t="inlineStr">
        <is>
          <t>Commander décoration et fleurs</t>
        </is>
      </c>
      <c r="C13" s="21" t="inlineStr">
        <is>
          <t>Non</t>
        </is>
      </c>
      <c r="D13" s="2" t="n"/>
    </row>
    <row r="14">
      <c r="A14" s="20" t="inlineStr">
        <is>
          <t>J-7</t>
        </is>
      </c>
      <c r="B14" s="9" t="inlineStr">
        <is>
          <t>Confirmer nombre final traiteur</t>
        </is>
      </c>
      <c r="C14" s="21" t="inlineStr">
        <is>
          <t>Non</t>
        </is>
      </c>
      <c r="D14" s="2" t="n"/>
    </row>
    <row r="15">
      <c r="A15" s="20" t="inlineStr">
        <is>
          <t>J-7</t>
        </is>
      </c>
      <c r="B15" s="9" t="inlineStr">
        <is>
          <t>Tester matériel audio-visuel</t>
        </is>
      </c>
      <c r="C15" s="21" t="inlineStr">
        <is>
          <t>Non</t>
        </is>
      </c>
      <c r="D15" s="2" t="n"/>
    </row>
    <row r="16">
      <c r="A16" s="20" t="inlineStr">
        <is>
          <t>J-3</t>
        </is>
      </c>
      <c r="B16" s="9" t="inlineStr">
        <is>
          <t>Préparer badges participants</t>
        </is>
      </c>
      <c r="C16" s="21" t="inlineStr">
        <is>
          <t>Non</t>
        </is>
      </c>
      <c r="D16" s="2" t="n"/>
    </row>
    <row r="17">
      <c r="A17" s="20" t="inlineStr">
        <is>
          <t>J-3</t>
        </is>
      </c>
      <c r="B17" s="9" t="inlineStr">
        <is>
          <t>Brief avec tous les intervenants</t>
        </is>
      </c>
      <c r="C17" s="21" t="inlineStr">
        <is>
          <t>Non</t>
        </is>
      </c>
      <c r="D17" s="2" t="n"/>
    </row>
    <row r="18">
      <c r="A18" s="20" t="inlineStr">
        <is>
          <t>J-1</t>
        </is>
      </c>
      <c r="B18" s="9" t="inlineStr">
        <is>
          <t>Installer décoration dans la salle</t>
        </is>
      </c>
      <c r="C18" s="21" t="inlineStr">
        <is>
          <t>Non</t>
        </is>
      </c>
      <c r="D18" s="2" t="n"/>
    </row>
    <row r="19">
      <c r="A19" s="20" t="inlineStr">
        <is>
          <t>J-1</t>
        </is>
      </c>
      <c r="B19" s="9" t="inlineStr">
        <is>
          <t>Vérifier tous les équipements</t>
        </is>
      </c>
      <c r="C19" s="21" t="inlineStr">
        <is>
          <t>Non</t>
        </is>
      </c>
      <c r="D19" s="2" t="n"/>
    </row>
    <row r="20">
      <c r="A20" s="20" t="inlineStr">
        <is>
          <t>J-1</t>
        </is>
      </c>
      <c r="B20" s="9" t="inlineStr">
        <is>
          <t>Préparer documents à distribuer</t>
        </is>
      </c>
      <c r="C20" s="21" t="inlineStr">
        <is>
          <t>Non</t>
        </is>
      </c>
      <c r="D20" s="2" t="n"/>
    </row>
    <row r="21">
      <c r="A21" s="20" t="inlineStr">
        <is>
          <t>Jour J</t>
        </is>
      </c>
      <c r="B21" s="9" t="inlineStr">
        <is>
          <t>Arriver 2h avant pour installation</t>
        </is>
      </c>
      <c r="C21" s="21" t="inlineStr">
        <is>
          <t>Non</t>
        </is>
      </c>
      <c r="D21" s="2" t="n"/>
    </row>
    <row r="23">
      <c r="A23" s="14" t="inlineStr">
        <is>
          <t>Avancement:</t>
        </is>
      </c>
      <c r="B23" s="15">
        <f>COUNTIF(C4:C21,"Oui")/COUNTA(C4:C21)</f>
        <v/>
      </c>
    </row>
  </sheetData>
  <mergeCells count="1">
    <mergeCell ref="A1:D1"/>
  </mergeCells>
  <dataValidations count="1">
    <dataValidation sqref="C4 C5 C6 C7 C8 C9 C10 C11 C12 C13 C14 C15 C16 C17 C18 C19 C20 C21" showErrorMessage="1" showInputMessage="1" allowBlank="0" type="list">
      <formula1>"Oui,Non"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>
      <c r="A1" s="1" t="inlineStr">
        <is>
          <t>GUIDE D'UTILISATION</t>
        </is>
      </c>
    </row>
    <row r="3">
      <c r="A3" s="22" t="inlineStr"/>
      <c r="B3" s="23" t="inlineStr"/>
    </row>
    <row r="4">
      <c r="A4" s="14" t="inlineStr">
        <is>
          <t>COMMENT UTILISER CE MODÈLE</t>
        </is>
      </c>
      <c r="B4" s="23" t="inlineStr"/>
    </row>
    <row r="5">
      <c r="A5" s="22" t="inlineStr"/>
      <c r="B5" s="23" t="inlineStr"/>
    </row>
    <row r="6">
      <c r="A6" s="14" t="inlineStr">
        <is>
          <t>1. PLANIFICATION ÉVÉNEMENT</t>
        </is>
      </c>
      <c r="B6" s="23" t="inlineStr">
        <is>
          <t>Commencez par remplir les informations générales (nom, date, lieu, responsable, budget).</t>
        </is>
      </c>
    </row>
    <row r="7">
      <c r="A7" s="22" t="inlineStr"/>
      <c r="B7" s="23" t="inlineStr">
        <is>
          <t>Adaptez la liste des tâches selon votre événement. Les zones jaunes sont à remplir.</t>
        </is>
      </c>
    </row>
    <row r="8">
      <c r="A8" s="22" t="inlineStr"/>
      <c r="B8" s="23" t="inlineStr">
        <is>
          <t>Sélectionnez les statuts et priorités dans les listes déroulantes.</t>
        </is>
      </c>
    </row>
    <row r="9">
      <c r="A9" s="22" t="inlineStr"/>
      <c r="B9" s="23" t="inlineStr"/>
    </row>
    <row r="10">
      <c r="A10" s="14" t="inlineStr">
        <is>
          <t>2. BUDGET DÉTAILLÉ</t>
        </is>
      </c>
      <c r="B10" s="23" t="inlineStr">
        <is>
          <t>Ajustez les montants dans les colonnes "Budget prévu" et "Dépense réelle" (zones jaunes).</t>
        </is>
      </c>
    </row>
    <row r="11">
      <c r="A11" s="22" t="inlineStr"/>
      <c r="B11" s="23" t="inlineStr">
        <is>
          <t>Les écarts et statuts se calculent automatiquement.</t>
        </is>
      </c>
    </row>
    <row r="12">
      <c r="A12" s="22" t="inlineStr"/>
      <c r="B12" s="23" t="inlineStr">
        <is>
          <t>Le graphique se met à jour automatiquement avec vos données.</t>
        </is>
      </c>
    </row>
    <row r="13">
      <c r="A13" s="22" t="inlineStr"/>
      <c r="B13" s="23" t="inlineStr"/>
    </row>
    <row r="14">
      <c r="A14" s="14" t="inlineStr">
        <is>
          <t>3. LISTE PARTICIPANTS</t>
        </is>
      </c>
      <c r="B14" s="23" t="inlineStr">
        <is>
          <t>Ajoutez ou modifiez les participants selon vos besoins.</t>
        </is>
      </c>
    </row>
    <row r="15">
      <c r="A15" s="22" t="inlineStr"/>
      <c r="B15" s="23" t="inlineStr">
        <is>
          <t>Suivez les confirmations via la liste déroulante.</t>
        </is>
      </c>
    </row>
    <row r="16">
      <c r="A16" s="22" t="inlineStr"/>
      <c r="B16" s="23" t="inlineStr">
        <is>
          <t>Les statistiques se calculent automatiquement.</t>
        </is>
      </c>
    </row>
    <row r="17">
      <c r="A17" s="22" t="inlineStr"/>
      <c r="B17" s="23" t="inlineStr"/>
    </row>
    <row r="18">
      <c r="A18" s="14" t="inlineStr">
        <is>
          <t>4. PLANNING HORAIRE</t>
        </is>
      </c>
      <c r="B18" s="23" t="inlineStr">
        <is>
          <t>Personnalisez le déroulement de votre journée événement.</t>
        </is>
      </c>
    </row>
    <row r="19">
      <c r="A19" s="22" t="inlineStr"/>
      <c r="B19" s="23" t="inlineStr">
        <is>
          <t>Ajoutez ou supprimez des lignes selon votre programme.</t>
        </is>
      </c>
    </row>
    <row r="20">
      <c r="A20" s="22" t="inlineStr"/>
      <c r="B20" s="23" t="inlineStr"/>
    </row>
    <row r="21">
      <c r="A21" s="14" t="inlineStr">
        <is>
          <t>5. CHECKLIST FINALE</t>
        </is>
      </c>
      <c r="B21" s="23" t="inlineStr">
        <is>
          <t>Cochez "Oui" pour chaque tâche accomplie (zone jaune).</t>
        </is>
      </c>
    </row>
    <row r="22">
      <c r="A22" s="22" t="inlineStr"/>
      <c r="B22" s="23" t="inlineStr">
        <is>
          <t>Le pourcentage d'avancement se calcule automatiquement.</t>
        </is>
      </c>
    </row>
    <row r="23">
      <c r="A23" s="22" t="inlineStr"/>
      <c r="B23" s="23" t="inlineStr">
        <is>
          <t>Ajoutez des commentaires dans la dernière colonne.</t>
        </is>
      </c>
    </row>
    <row r="24">
      <c r="A24" s="22" t="inlineStr"/>
      <c r="B24" s="23" t="inlineStr"/>
    </row>
    <row r="25">
      <c r="A25" s="14" t="inlineStr">
        <is>
          <t>CONSEILS</t>
        </is>
      </c>
      <c r="B25" s="23" t="inlineStr"/>
    </row>
    <row r="26">
      <c r="A26" s="22" t="inlineStr"/>
      <c r="B26" s="23" t="inlineStr">
        <is>
          <t>• Commencez par définir votre budget total dans la feuille "Planification Événement"</t>
        </is>
      </c>
    </row>
    <row r="27">
      <c r="A27" s="22" t="inlineStr"/>
      <c r="B27" s="23" t="inlineStr">
        <is>
          <t>• Envoyez les invitations au moins 45 jours avant l'événement</t>
        </is>
      </c>
    </row>
    <row r="28">
      <c r="A28" s="22" t="inlineStr"/>
      <c r="B28" s="23" t="inlineStr">
        <is>
          <t>• Relancez les participants non confirmés 2 semaines avant</t>
        </is>
      </c>
    </row>
    <row r="29">
      <c r="A29" s="22" t="inlineStr"/>
      <c r="B29" s="23" t="inlineStr">
        <is>
          <t>• Prévoyez toujours un budget imprévus (10-15% du budget total)</t>
        </is>
      </c>
    </row>
    <row r="30">
      <c r="A30" s="22" t="inlineStr"/>
      <c r="B30" s="23" t="inlineStr">
        <is>
          <t>• Confirmez tous les prestataires 1 semaine avant l'événement</t>
        </is>
      </c>
    </row>
    <row r="31">
      <c r="A31" s="22" t="inlineStr"/>
      <c r="B31" s="23" t="inlineStr"/>
    </row>
    <row r="32">
      <c r="A32" s="14" t="inlineStr">
        <is>
          <t>ZONES DE COULEUR</t>
        </is>
      </c>
      <c r="B32" s="23" t="inlineStr"/>
    </row>
    <row r="33">
      <c r="A33" s="22" t="inlineStr"/>
      <c r="B33" s="23" t="inlineStr">
        <is>
          <t>Jaune = À remplir par vous</t>
        </is>
      </c>
    </row>
    <row r="34">
      <c r="A34" s="22" t="inlineStr"/>
      <c r="B34" s="23" t="inlineStr">
        <is>
          <t>Blanc = Calcul automatique (ne pas modifier)</t>
        </is>
      </c>
    </row>
    <row r="35">
      <c r="A35" s="22" t="inlineStr"/>
      <c r="B35" s="23" t="inlineStr">
        <is>
          <t>Bleu clair = Totaux et synthèses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2026-01-30T17:01:57Z</dcterms:created>
  <dcterms:modified xmlns:dcterms="http://purl.org/dc/terms/" xmlns:xsi="http://www.w3.org/2001/XMLSchema-instance" xsi:type="dcterms:W3CDTF">2026-01-30T17:01:57Z</dcterms:modified>
</cp:coreProperties>
</file>