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ycle PDCA" sheetId="1" state="visible" r:id="rId1"/>
    <sheet xmlns:r="http://schemas.openxmlformats.org/officeDocument/2006/relationships" name="Tableau de bord" sheetId="2" state="visible" r:id="rId2"/>
    <sheet xmlns:r="http://schemas.openxmlformats.org/officeDocument/2006/relationships" name="Indicateurs" sheetId="3" state="visible" r:id="rId3"/>
    <sheet xmlns:r="http://schemas.openxmlformats.org/officeDocument/2006/relationships" name="Instruction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&quot;%&quot;"/>
  </numFmts>
  <fonts count="6">
    <font>
      <name val="Calibri"/>
      <family val="2"/>
      <color theme="1"/>
      <sz val="11"/>
      <scheme val="minor"/>
    </font>
    <font>
      <b val="1"/>
      <color rgb="001E3A8A"/>
      <sz val="16"/>
    </font>
    <font>
      <b val="1"/>
      <color rgb="00FFFFFF"/>
      <sz val="11"/>
    </font>
    <font>
      <b val="1"/>
    </font>
    <font>
      <b val="1"/>
      <color rgb="001E3A8A"/>
      <sz val="14"/>
    </font>
    <font>
      <b val="1"/>
      <color rgb="001E3A8A"/>
      <sz val="12"/>
    </font>
  </fonts>
  <fills count="7">
    <fill>
      <patternFill/>
    </fill>
    <fill>
      <patternFill patternType="gray125"/>
    </fill>
    <fill>
      <patternFill patternType="solid">
        <fgColor rgb="00FEF3C7"/>
        <bgColor rgb="00FEF3C7"/>
      </patternFill>
    </fill>
    <fill>
      <patternFill patternType="solid">
        <fgColor rgb="001E3A8A"/>
        <bgColor rgb="001E3A8A"/>
      </patternFill>
    </fill>
    <fill>
      <patternFill patternType="solid">
        <fgColor rgb="00E0F2FE"/>
        <bgColor rgb="00E0F2FE"/>
      </patternFill>
    </fill>
    <fill>
      <patternFill patternType="solid">
        <fgColor rgb="00DBEAFE"/>
        <bgColor rgb="00DBEAFE"/>
      </patternFill>
    </fill>
    <fill>
      <patternFill patternType="solid">
        <fgColor rgb="00ECFCCB"/>
        <bgColor rgb="00ECFCCB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0" fillId="2" borderId="0" pivotButton="0" quotePrefix="0" xfId="0"/>
    <xf numFmtId="0" fontId="2" fillId="3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0" fontId="0" fillId="2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center" vertical="center" wrapText="1"/>
    </xf>
    <xf numFmtId="0" fontId="3" fillId="6" borderId="1" applyAlignment="1" pivotButton="0" quotePrefix="0" xfId="0">
      <alignment horizontal="center" vertical="center" wrapText="1"/>
    </xf>
    <xf numFmtId="0" fontId="3" fillId="0" borderId="0" pivotButton="0" quotePrefix="0" xfId="0"/>
    <xf numFmtId="164" fontId="3" fillId="5" borderId="1" pivotButton="0" quotePrefix="0" xfId="0"/>
    <xf numFmtId="0" fontId="4" fillId="0" borderId="0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center" vertical="center" wrapText="1"/>
    </xf>
    <xf numFmtId="164" fontId="0" fillId="0" borderId="1" applyAlignment="1" pivotButton="0" quotePrefix="0" xfId="0">
      <alignment horizontal="center" vertical="center" wrapText="1"/>
    </xf>
    <xf numFmtId="164" fontId="3" fillId="5" borderId="1" applyAlignment="1" pivotButton="0" quotePrefix="0" xfId="0">
      <alignment horizontal="center" vertical="center" wrapText="1"/>
    </xf>
    <xf numFmtId="0" fontId="0" fillId="2" borderId="1" applyAlignment="1" pivotButton="0" quotePrefix="0" xfId="0">
      <alignment horizontal="center" vertical="center" wrapText="1"/>
    </xf>
    <xf numFmtId="0" fontId="5" fillId="0" borderId="0" pivotButton="0" quotePrefix="0" xfId="0"/>
    <xf numFmtId="0" fontId="0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Progression par phase PDCA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'Tableau de bord'!B3</f>
            </strRef>
          </tx>
          <spPr>
            <a:ln xmlns:a="http://schemas.openxmlformats.org/drawingml/2006/main">
              <a:prstDash val="solid"/>
            </a:ln>
          </spPr>
          <cat>
            <numRef>
              <f>'Tableau de bord'!$A$4:$A$7</f>
            </numRef>
          </cat>
          <val>
            <numRef>
              <f>'Tableau de bord'!$B$4:$B$7</f>
            </numRef>
          </val>
        </ser>
        <ser>
          <idx val="1"/>
          <order val="1"/>
          <tx>
            <strRef>
              <f>'Tableau de bord'!C3</f>
            </strRef>
          </tx>
          <spPr>
            <a:ln xmlns:a="http://schemas.openxmlformats.org/drawingml/2006/main">
              <a:prstDash val="solid"/>
            </a:ln>
          </spPr>
          <cat>
            <numRef>
              <f>'Tableau de bord'!$A$4:$A$7</f>
            </numRef>
          </cat>
          <val>
            <numRef>
              <f>'Tableau de bord'!$C$4:$C$7</f>
            </numRef>
          </val>
        </ser>
        <ser>
          <idx val="2"/>
          <order val="2"/>
          <tx>
            <strRef>
              <f>'Tableau de bord'!D3</f>
            </strRef>
          </tx>
          <spPr>
            <a:ln xmlns:a="http://schemas.openxmlformats.org/drawingml/2006/main">
              <a:prstDash val="solid"/>
            </a:ln>
          </spPr>
          <cat>
            <numRef>
              <f>'Tableau de bord'!$A$4:$A$7</f>
            </numRef>
          </cat>
          <val>
            <numRef>
              <f>'Tableau de bord'!$D$4:$D$7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Phase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Nombre d'actions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des statuts</a:t>
            </a:r>
          </a:p>
        </rich>
      </tx>
    </title>
    <plotArea>
      <pieChart>
        <varyColors val="1"/>
        <ser>
          <idx val="0"/>
          <order val="0"/>
          <tx>
            <strRef>
              <f>'Tableau de bord'!B8</f>
            </strRef>
          </tx>
          <spPr>
            <a:ln xmlns:a="http://schemas.openxmlformats.org/drawingml/2006/main">
              <a:prstDash val="solid"/>
            </a:ln>
          </spPr>
          <val>
            <numRef>
              <f>'Tableau de bord'!$C$8:$B$8</f>
            </numRef>
          </val>
        </ser>
        <ser>
          <idx val="1"/>
          <order val="1"/>
          <tx>
            <strRef>
              <f>'Tableau de bord'!C8</f>
            </strRef>
          </tx>
          <spPr>
            <a:ln xmlns:a="http://schemas.openxmlformats.org/drawingml/2006/main">
              <a:prstDash val="solid"/>
            </a:ln>
          </spPr>
          <val>
            <numRef>
              <f>'Tableau de bord'!$D$8:$C$8</f>
            </numRef>
          </val>
        </ser>
        <ser>
          <idx val="2"/>
          <order val="2"/>
          <tx>
            <strRef>
              <f>'Tableau de bord'!D8</f>
            </strRef>
          </tx>
          <spPr>
            <a:ln xmlns:a="http://schemas.openxmlformats.org/drawingml/2006/main">
              <a:prstDash val="solid"/>
            </a:ln>
          </spPr>
          <val>
            <numRef>
              <f>'Tableau de bord'!$E$8:$D$8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9</row>
      <rowOff>0</rowOff>
    </from>
    <ext cx="648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9</col>
      <colOff>0</colOff>
      <row>9</row>
      <rowOff>0</rowOff>
    </from>
    <ext cx="360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9"/>
  <sheetViews>
    <sheetView workbookViewId="0">
      <selection activeCell="A1" sqref="A1"/>
    </sheetView>
  </sheetViews>
  <sheetFormatPr baseColWidth="8" defaultRowHeight="15"/>
  <cols>
    <col width="10" customWidth="1" min="1" max="1"/>
    <col width="25" customWidth="1" min="2" max="2"/>
    <col width="35" customWidth="1" min="3" max="3"/>
    <col width="18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inlineStr">
        <is>
          <t>CYCLE PDCA - Plan Do Check Act</t>
        </is>
      </c>
    </row>
    <row r="2">
      <c r="A2" t="inlineStr">
        <is>
          <t>Projet/Processus:</t>
        </is>
      </c>
      <c r="B2" s="2" t="inlineStr">
        <is>
          <t>Amélioration Service Client</t>
        </is>
      </c>
      <c r="E2" t="inlineStr">
        <is>
          <t>Date de début:</t>
        </is>
      </c>
      <c r="F2" s="2" t="inlineStr">
        <is>
          <t>30/01/2026</t>
        </is>
      </c>
      <c r="G2" t="inlineStr">
        <is>
          <t>Responsable:</t>
        </is>
      </c>
      <c r="H2" s="2" t="inlineStr">
        <is>
          <t>Marie Dupont</t>
        </is>
      </c>
    </row>
    <row r="4">
      <c r="A4" s="3" t="inlineStr">
        <is>
          <t>Phase</t>
        </is>
      </c>
      <c r="B4" s="3" t="inlineStr">
        <is>
          <t>Action</t>
        </is>
      </c>
      <c r="C4" s="3" t="inlineStr">
        <is>
          <t>Description</t>
        </is>
      </c>
      <c r="D4" s="3" t="inlineStr">
        <is>
          <t>Responsable</t>
        </is>
      </c>
      <c r="E4" s="3" t="inlineStr">
        <is>
          <t>Date Début</t>
        </is>
      </c>
      <c r="F4" s="3" t="inlineStr">
        <is>
          <t>Date Fin</t>
        </is>
      </c>
      <c r="G4" s="3" t="inlineStr">
        <is>
          <t>Statut</t>
        </is>
      </c>
      <c r="H4" s="3" t="inlineStr">
        <is>
          <t>Avancement %</t>
        </is>
      </c>
    </row>
    <row r="5">
      <c r="A5" s="4" t="inlineStr">
        <is>
          <t>PLAN</t>
        </is>
      </c>
      <c r="B5" s="5" t="inlineStr">
        <is>
          <t>Identifier le problème</t>
        </is>
      </c>
      <c r="C5" s="6" t="inlineStr">
        <is>
          <t>Temps de réponse client trop long (&gt;48h)</t>
        </is>
      </c>
      <c r="D5" s="6" t="inlineStr">
        <is>
          <t>Marie Dupont</t>
        </is>
      </c>
      <c r="E5" s="7" t="inlineStr">
        <is>
          <t>30/01/2026</t>
        </is>
      </c>
      <c r="F5" s="7" t="inlineStr">
        <is>
          <t>06/02/2026</t>
        </is>
      </c>
      <c r="G5" s="7" t="inlineStr">
        <is>
          <t>Terminé</t>
        </is>
      </c>
      <c r="H5" s="7" t="n">
        <v>100</v>
      </c>
    </row>
    <row r="6">
      <c r="A6" s="4" t="inlineStr">
        <is>
          <t>PLAN</t>
        </is>
      </c>
      <c r="B6" s="5" t="inlineStr">
        <is>
          <t>Analyser les causes</t>
        </is>
      </c>
      <c r="C6" s="6" t="inlineStr">
        <is>
          <t>Manque de personnel, processus non optimisé</t>
        </is>
      </c>
      <c r="D6" s="6" t="inlineStr">
        <is>
          <t>Pierre Martin</t>
        </is>
      </c>
      <c r="E6" s="7" t="inlineStr">
        <is>
          <t>31/01/2026</t>
        </is>
      </c>
      <c r="F6" s="7" t="inlineStr">
        <is>
          <t>09/02/2026</t>
        </is>
      </c>
      <c r="G6" s="7" t="inlineStr">
        <is>
          <t>Terminé</t>
        </is>
      </c>
      <c r="H6" s="7" t="n">
        <v>100</v>
      </c>
    </row>
    <row r="7">
      <c r="A7" s="4" t="inlineStr">
        <is>
          <t>PLAN</t>
        </is>
      </c>
      <c r="B7" s="5" t="inlineStr">
        <is>
          <t>Définir objectifs</t>
        </is>
      </c>
      <c r="C7" s="6" t="inlineStr">
        <is>
          <t>Réduire temps de réponse à &lt;24h</t>
        </is>
      </c>
      <c r="D7" s="6" t="inlineStr">
        <is>
          <t>Marie Dupont</t>
        </is>
      </c>
      <c r="E7" s="7" t="inlineStr">
        <is>
          <t>02/02/2026</t>
        </is>
      </c>
      <c r="F7" s="7" t="inlineStr">
        <is>
          <t>11/02/2026</t>
        </is>
      </c>
      <c r="G7" s="7" t="inlineStr">
        <is>
          <t>Terminé</t>
        </is>
      </c>
      <c r="H7" s="7" t="n">
        <v>100</v>
      </c>
    </row>
    <row r="8">
      <c r="A8" s="4" t="inlineStr">
        <is>
          <t>PLAN</t>
        </is>
      </c>
      <c r="B8" s="5" t="inlineStr">
        <is>
          <t>Planifier actions</t>
        </is>
      </c>
      <c r="C8" s="6" t="inlineStr">
        <is>
          <t>Former équipe, réviser procédures, embaucher</t>
        </is>
      </c>
      <c r="D8" s="6" t="inlineStr">
        <is>
          <t>Sophie Bernard</t>
        </is>
      </c>
      <c r="E8" s="7" t="inlineStr">
        <is>
          <t>04/02/2026</t>
        </is>
      </c>
      <c r="F8" s="7" t="inlineStr">
        <is>
          <t>14/02/2026</t>
        </is>
      </c>
      <c r="G8" s="7" t="inlineStr">
        <is>
          <t>Terminé</t>
        </is>
      </c>
      <c r="H8" s="7" t="n">
        <v>100</v>
      </c>
    </row>
    <row r="9">
      <c r="A9" s="8" t="inlineStr">
        <is>
          <t>DO</t>
        </is>
      </c>
      <c r="B9" s="5" t="inlineStr">
        <is>
          <t>Former l'équipe</t>
        </is>
      </c>
      <c r="C9" s="6" t="inlineStr">
        <is>
          <t>Formation sur nouveau système de tickets</t>
        </is>
      </c>
      <c r="D9" s="6" t="inlineStr">
        <is>
          <t>Luc Moreau</t>
        </is>
      </c>
      <c r="E9" s="7" t="inlineStr">
        <is>
          <t>14/02/2026</t>
        </is>
      </c>
      <c r="F9" s="7" t="inlineStr">
        <is>
          <t>24/02/2026</t>
        </is>
      </c>
      <c r="G9" s="7" t="inlineStr">
        <is>
          <t>En cours</t>
        </is>
      </c>
      <c r="H9" s="7" t="n">
        <v>75</v>
      </c>
    </row>
    <row r="10">
      <c r="A10" s="8" t="inlineStr">
        <is>
          <t>DO</t>
        </is>
      </c>
      <c r="B10" s="5" t="inlineStr">
        <is>
          <t>Implémenter nouveau processus</t>
        </is>
      </c>
      <c r="C10" s="6" t="inlineStr">
        <is>
          <t>Mise en place système de priorisation</t>
        </is>
      </c>
      <c r="D10" s="6" t="inlineStr">
        <is>
          <t>Sophie Bernard</t>
        </is>
      </c>
      <c r="E10" s="7" t="inlineStr">
        <is>
          <t>19/02/2026</t>
        </is>
      </c>
      <c r="F10" s="7" t="inlineStr">
        <is>
          <t>06/03/2026</t>
        </is>
      </c>
      <c r="G10" s="7" t="inlineStr">
        <is>
          <t>En cours</t>
        </is>
      </c>
      <c r="H10" s="7" t="n">
        <v>60</v>
      </c>
    </row>
    <row r="11">
      <c r="A11" s="8" t="inlineStr">
        <is>
          <t>DO</t>
        </is>
      </c>
      <c r="B11" s="5" t="inlineStr">
        <is>
          <t>Recruter personnel</t>
        </is>
      </c>
      <c r="C11" s="6" t="inlineStr">
        <is>
          <t>Embauche de 2 conseillers clientèle</t>
        </is>
      </c>
      <c r="D11" s="6" t="inlineStr">
        <is>
          <t>Marie Dupont</t>
        </is>
      </c>
      <c r="E11" s="7" t="inlineStr">
        <is>
          <t>17/02/2026</t>
        </is>
      </c>
      <c r="F11" s="7" t="inlineStr">
        <is>
          <t>11/03/2026</t>
        </is>
      </c>
      <c r="G11" s="7" t="inlineStr">
        <is>
          <t>En cours</t>
        </is>
      </c>
      <c r="H11" s="7" t="n">
        <v>50</v>
      </c>
    </row>
    <row r="12">
      <c r="A12" s="9" t="inlineStr">
        <is>
          <t>CHECK</t>
        </is>
      </c>
      <c r="B12" s="5" t="inlineStr">
        <is>
          <t>Mesurer résultats</t>
        </is>
      </c>
      <c r="C12" s="6" t="inlineStr">
        <is>
          <t>Analyse temps de réponse moyen</t>
        </is>
      </c>
      <c r="D12" s="6" t="inlineStr">
        <is>
          <t>Pierre Martin</t>
        </is>
      </c>
      <c r="E12" s="7" t="inlineStr">
        <is>
          <t>11/03/2026</t>
        </is>
      </c>
      <c r="F12" s="7" t="inlineStr">
        <is>
          <t>21/03/2026</t>
        </is>
      </c>
      <c r="G12" s="7" t="inlineStr">
        <is>
          <t>À venir</t>
        </is>
      </c>
      <c r="H12" s="7" t="n">
        <v>0</v>
      </c>
    </row>
    <row r="13">
      <c r="A13" s="9" t="inlineStr">
        <is>
          <t>CHECK</t>
        </is>
      </c>
      <c r="B13" s="5" t="inlineStr">
        <is>
          <t>Comparer objectifs</t>
        </is>
      </c>
      <c r="C13" s="6" t="inlineStr">
        <is>
          <t>Vérifier atteinte objectif &lt;24h</t>
        </is>
      </c>
      <c r="D13" s="6" t="inlineStr">
        <is>
          <t>Marie Dupont</t>
        </is>
      </c>
      <c r="E13" s="7" t="inlineStr">
        <is>
          <t>16/03/2026</t>
        </is>
      </c>
      <c r="F13" s="7" t="inlineStr">
        <is>
          <t>23/03/2026</t>
        </is>
      </c>
      <c r="G13" s="7" t="inlineStr">
        <is>
          <t>À venir</t>
        </is>
      </c>
      <c r="H13" s="7" t="n">
        <v>0</v>
      </c>
    </row>
    <row r="14">
      <c r="A14" s="9" t="inlineStr">
        <is>
          <t>CHECK</t>
        </is>
      </c>
      <c r="B14" s="5" t="inlineStr">
        <is>
          <t>Collecter feedback</t>
        </is>
      </c>
      <c r="C14" s="6" t="inlineStr">
        <is>
          <t>Enquête satisfaction client</t>
        </is>
      </c>
      <c r="D14" s="6" t="inlineStr">
        <is>
          <t>Sophie Bernard</t>
        </is>
      </c>
      <c r="E14" s="7" t="inlineStr">
        <is>
          <t>13/03/2026</t>
        </is>
      </c>
      <c r="F14" s="7" t="inlineStr">
        <is>
          <t>26/03/2026</t>
        </is>
      </c>
      <c r="G14" s="7" t="inlineStr">
        <is>
          <t>À venir</t>
        </is>
      </c>
      <c r="H14" s="7" t="n">
        <v>0</v>
      </c>
    </row>
    <row r="15">
      <c r="A15" s="10" t="inlineStr">
        <is>
          <t>ACT</t>
        </is>
      </c>
      <c r="B15" s="5" t="inlineStr">
        <is>
          <t>Standardiser améliorations</t>
        </is>
      </c>
      <c r="C15" s="6" t="inlineStr">
        <is>
          <t>Documenter nouveaux processus</t>
        </is>
      </c>
      <c r="D15" s="6" t="inlineStr">
        <is>
          <t>Luc Moreau</t>
        </is>
      </c>
      <c r="E15" s="7" t="inlineStr">
        <is>
          <t>26/03/2026</t>
        </is>
      </c>
      <c r="F15" s="7" t="inlineStr">
        <is>
          <t>05/04/2026</t>
        </is>
      </c>
      <c r="G15" s="7" t="inlineStr">
        <is>
          <t>À venir</t>
        </is>
      </c>
      <c r="H15" s="7" t="n">
        <v>0</v>
      </c>
    </row>
    <row r="16">
      <c r="A16" s="10" t="inlineStr">
        <is>
          <t>ACT</t>
        </is>
      </c>
      <c r="B16" s="5" t="inlineStr">
        <is>
          <t>Corriger écarts</t>
        </is>
      </c>
      <c r="C16" s="6" t="inlineStr">
        <is>
          <t>Ajuster formation si nécessaire</t>
        </is>
      </c>
      <c r="D16" s="6" t="inlineStr">
        <is>
          <t>Marie Dupont</t>
        </is>
      </c>
      <c r="E16" s="7" t="inlineStr">
        <is>
          <t>31/03/2026</t>
        </is>
      </c>
      <c r="F16" s="7" t="inlineStr">
        <is>
          <t>10/04/2026</t>
        </is>
      </c>
      <c r="G16" s="7" t="inlineStr">
        <is>
          <t>À venir</t>
        </is>
      </c>
      <c r="H16" s="7" t="n">
        <v>0</v>
      </c>
    </row>
    <row r="17">
      <c r="A17" s="10" t="inlineStr">
        <is>
          <t>ACT</t>
        </is>
      </c>
      <c r="B17" s="5" t="inlineStr">
        <is>
          <t>Nouveau cycle PDCA</t>
        </is>
      </c>
      <c r="C17" s="6" t="inlineStr">
        <is>
          <t>Identifier prochaines améliorations</t>
        </is>
      </c>
      <c r="D17" s="6" t="inlineStr">
        <is>
          <t>Équipe complète</t>
        </is>
      </c>
      <c r="E17" s="7" t="inlineStr">
        <is>
          <t>10/04/2026</t>
        </is>
      </c>
      <c r="F17" s="7" t="inlineStr">
        <is>
          <t>15/04/2026</t>
        </is>
      </c>
      <c r="G17" s="7" t="inlineStr">
        <is>
          <t>À venir</t>
        </is>
      </c>
      <c r="H17" s="7" t="n">
        <v>0</v>
      </c>
    </row>
    <row r="19">
      <c r="G19" s="11" t="inlineStr">
        <is>
          <t>Avancement global:</t>
        </is>
      </c>
      <c r="H19" s="12">
        <f>AVERAGE(H5:H17)</f>
        <v/>
      </c>
    </row>
  </sheetData>
  <mergeCells count="2">
    <mergeCell ref="A1:H1"/>
    <mergeCell ref="B2:D2"/>
  </mergeCells>
  <dataValidations count="1">
    <dataValidation sqref="G5:G17" showErrorMessage="1" showInputMessage="1" allowBlank="0" type="list">
      <formula1>"Terminé,En cours,À venir,Bloqué"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8"/>
  <sheetViews>
    <sheetView workbookViewId="0">
      <selection activeCell="A1" sqref="A1"/>
    </sheetView>
  </sheetViews>
  <sheetFormatPr baseColWidth="8" defaultRowHeight="15"/>
  <cols>
    <col width="15" customWidth="1" min="1" max="1"/>
    <col width="15" customWidth="1" min="2" max="2"/>
    <col width="12" customWidth="1" min="3" max="3"/>
    <col width="12" customWidth="1" min="4" max="4"/>
    <col width="18" customWidth="1" min="5" max="5"/>
  </cols>
  <sheetData>
    <row r="1">
      <c r="A1" s="13" t="inlineStr">
        <is>
          <t>TABLEAU DE BORD PDCA</t>
        </is>
      </c>
    </row>
    <row r="3">
      <c r="A3" s="3" t="inlineStr">
        <is>
          <t>Phase PDCA</t>
        </is>
      </c>
      <c r="B3" s="3" t="inlineStr">
        <is>
          <t>Actions totales</t>
        </is>
      </c>
      <c r="C3" s="3" t="inlineStr">
        <is>
          <t>Terminées</t>
        </is>
      </c>
      <c r="D3" s="3" t="inlineStr">
        <is>
          <t>En cours</t>
        </is>
      </c>
      <c r="E3" s="3" t="inlineStr">
        <is>
          <t>Avancement moyen</t>
        </is>
      </c>
    </row>
    <row r="4">
      <c r="A4" s="14" t="inlineStr">
        <is>
          <t>PLAN</t>
        </is>
      </c>
      <c r="B4" s="7">
        <f>COUNTIF('Cycle PDCA'!A:A,"PLAN")</f>
        <v/>
      </c>
      <c r="C4" s="7">
        <f>COUNTIFS('Cycle PDCA'!A:A,"PLAN",'Cycle PDCA'!G:G,"Terminé")</f>
        <v/>
      </c>
      <c r="D4" s="7">
        <f>COUNTIFS('Cycle PDCA'!A:A,"PLAN",'Cycle PDCA'!G:G,"En cours")</f>
        <v/>
      </c>
      <c r="E4" s="15">
        <f>AVERAGEIF('Cycle PDCA'!A:A,"PLAN",'Cycle PDCA'!H:H)</f>
        <v/>
      </c>
    </row>
    <row r="5">
      <c r="A5" s="14" t="inlineStr">
        <is>
          <t>DO</t>
        </is>
      </c>
      <c r="B5" s="7">
        <f>COUNTIF('Cycle PDCA'!A:A,"DO")</f>
        <v/>
      </c>
      <c r="C5" s="7">
        <f>COUNTIFS('Cycle PDCA'!A:A,"DO",'Cycle PDCA'!G:G,"Terminé")</f>
        <v/>
      </c>
      <c r="D5" s="7">
        <f>COUNTIFS('Cycle PDCA'!A:A,"DO",'Cycle PDCA'!G:G,"En cours")</f>
        <v/>
      </c>
      <c r="E5" s="15">
        <f>AVERAGEIF('Cycle PDCA'!A:A,"DO",'Cycle PDCA'!H:H)</f>
        <v/>
      </c>
    </row>
    <row r="6">
      <c r="A6" s="14" t="inlineStr">
        <is>
          <t>CHECK</t>
        </is>
      </c>
      <c r="B6" s="7">
        <f>COUNTIF('Cycle PDCA'!A:A,"CHECK")</f>
        <v/>
      </c>
      <c r="C6" s="7">
        <f>COUNTIFS('Cycle PDCA'!A:A,"CHECK",'Cycle PDCA'!G:G,"Terminé")</f>
        <v/>
      </c>
      <c r="D6" s="7">
        <f>COUNTIFS('Cycle PDCA'!A:A,"CHECK",'Cycle PDCA'!G:G,"En cours")</f>
        <v/>
      </c>
      <c r="E6" s="15">
        <f>AVERAGEIF('Cycle PDCA'!A:A,"CHECK",'Cycle PDCA'!H:H)</f>
        <v/>
      </c>
    </row>
    <row r="7">
      <c r="A7" s="14" t="inlineStr">
        <is>
          <t>ACT</t>
        </is>
      </c>
      <c r="B7" s="7">
        <f>COUNTIF('Cycle PDCA'!A:A,"ACT")</f>
        <v/>
      </c>
      <c r="C7" s="7">
        <f>COUNTIFS('Cycle PDCA'!A:A,"ACT",'Cycle PDCA'!G:G,"Terminé")</f>
        <v/>
      </c>
      <c r="D7" s="7">
        <f>COUNTIFS('Cycle PDCA'!A:A,"ACT",'Cycle PDCA'!G:G,"En cours")</f>
        <v/>
      </c>
      <c r="E7" s="15">
        <f>AVERAGEIF('Cycle PDCA'!A:A,"ACT",'Cycle PDCA'!H:H)</f>
        <v/>
      </c>
    </row>
    <row r="8">
      <c r="A8" s="8" t="inlineStr">
        <is>
          <t>TOTAL</t>
        </is>
      </c>
      <c r="B8" s="8">
        <f>SUM(B4:B7)</f>
        <v/>
      </c>
      <c r="C8" s="8">
        <f>SUM(C4:C7)</f>
        <v/>
      </c>
      <c r="D8" s="8">
        <f>SUM(D4:D7)</f>
        <v/>
      </c>
      <c r="E8" s="16">
        <f>AVERAGE(E4:E7)</f>
        <v/>
      </c>
    </row>
  </sheetData>
  <mergeCells count="1">
    <mergeCell ref="A1:E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35" customWidth="1" min="1" max="1"/>
    <col width="15" customWidth="1" min="2" max="2"/>
    <col width="12" customWidth="1" min="3" max="3"/>
    <col width="15" customWidth="1" min="4" max="4"/>
    <col width="12" customWidth="1" min="5" max="5"/>
    <col width="18" customWidth="1" min="6" max="6"/>
  </cols>
  <sheetData>
    <row r="1">
      <c r="A1" s="13" t="inlineStr">
        <is>
          <t>INDICATEURS DE PERFORMANCE</t>
        </is>
      </c>
    </row>
    <row r="3">
      <c r="A3" s="3" t="inlineStr">
        <is>
          <t>Indicateur</t>
        </is>
      </c>
      <c r="B3" s="3" t="inlineStr">
        <is>
          <t>Valeur initiale</t>
        </is>
      </c>
      <c r="C3" s="3" t="inlineStr">
        <is>
          <t>Objectif</t>
        </is>
      </c>
      <c r="D3" s="3" t="inlineStr">
        <is>
          <t>Valeur actuelle</t>
        </is>
      </c>
      <c r="E3" s="3" t="inlineStr">
        <is>
          <t>Atteinte (%)</t>
        </is>
      </c>
      <c r="F3" s="3" t="inlineStr">
        <is>
          <t>Statut</t>
        </is>
      </c>
    </row>
    <row r="4">
      <c r="A4" s="5" t="inlineStr">
        <is>
          <t>Temps de réponse moyen (heures)</t>
        </is>
      </c>
      <c r="B4" s="7" t="n">
        <v>52</v>
      </c>
      <c r="C4" s="7" t="n">
        <v>24</v>
      </c>
      <c r="D4" s="17" t="n">
        <v>30</v>
      </c>
      <c r="E4" s="15">
        <f>ABS((D4-B4)/(C4-B4))*100</f>
        <v/>
      </c>
      <c r="F4" s="7">
        <f>IF(E4&gt;=100,"✓ Atteint",IF(E4&gt;=75,"En bonne voie","À améliorer"))</f>
        <v/>
      </c>
    </row>
    <row r="5">
      <c r="A5" s="5" t="inlineStr">
        <is>
          <t>Satisfaction client (%)</t>
        </is>
      </c>
      <c r="B5" s="7" t="n">
        <v>72</v>
      </c>
      <c r="C5" s="7" t="n">
        <v>85</v>
      </c>
      <c r="D5" s="17" t="n">
        <v>80</v>
      </c>
      <c r="E5" s="15">
        <f>ABS((D5-B5)/(C5-B5))*100</f>
        <v/>
      </c>
      <c r="F5" s="7">
        <f>IF(E5&gt;=100,"✓ Atteint",IF(E5&gt;=75,"En bonne voie","À améliorer"))</f>
        <v/>
      </c>
    </row>
    <row r="6">
      <c r="A6" s="5" t="inlineStr">
        <is>
          <t>Nombre de réclamations/mois</t>
        </is>
      </c>
      <c r="B6" s="7" t="n">
        <v>45</v>
      </c>
      <c r="C6" s="7" t="n">
        <v>20</v>
      </c>
      <c r="D6" s="17" t="n">
        <v>28</v>
      </c>
      <c r="E6" s="15">
        <f>ABS((B6-D6)/(B6-C6))*100</f>
        <v/>
      </c>
      <c r="F6" s="7">
        <f>IF(E6&gt;=100,"✓ Atteint",IF(E6&gt;=75,"En bonne voie","À améliorer"))</f>
        <v/>
      </c>
    </row>
    <row r="7">
      <c r="A7" s="5" t="inlineStr">
        <is>
          <t>Taux de résolution 1er contact (%)</t>
        </is>
      </c>
      <c r="B7" s="7" t="n">
        <v>55</v>
      </c>
      <c r="C7" s="7" t="n">
        <v>75</v>
      </c>
      <c r="D7" s="17" t="n">
        <v>68</v>
      </c>
      <c r="E7" s="15">
        <f>ABS((D7-B7)/(C7-B7))*100</f>
        <v/>
      </c>
      <c r="F7" s="7">
        <f>IF(E7&gt;=100,"✓ Atteint",IF(E7&gt;=75,"En bonne voie","À améliorer"))</f>
        <v/>
      </c>
    </row>
    <row r="8">
      <c r="A8" s="5" t="inlineStr">
        <is>
          <t>Formation complétée équipe (%)</t>
        </is>
      </c>
      <c r="B8" s="7" t="n">
        <v>0</v>
      </c>
      <c r="C8" s="7" t="n">
        <v>100</v>
      </c>
      <c r="D8" s="17" t="n">
        <v>75</v>
      </c>
      <c r="E8" s="15">
        <f>(D8/C8)*100</f>
        <v/>
      </c>
      <c r="F8" s="7">
        <f>IF(E8&gt;=100,"✓ Atteint",IF(E8&gt;=75,"En bonne voie","À améliorer"))</f>
        <v/>
      </c>
    </row>
  </sheetData>
  <mergeCells count="1">
    <mergeCell ref="A1:F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29"/>
  <sheetViews>
    <sheetView workbookViewId="0">
      <selection activeCell="A1" sqref="A1"/>
    </sheetView>
  </sheetViews>
  <sheetFormatPr baseColWidth="8" defaultRowHeight="15"/>
  <cols>
    <col width="25" customWidth="1" min="1" max="1"/>
    <col width="70" customWidth="1" min="2" max="2"/>
  </cols>
  <sheetData>
    <row r="1">
      <c r="A1" s="13" t="inlineStr">
        <is>
          <t>GUIDE D'UTILISATION - CYCLE PDCA</t>
        </is>
      </c>
    </row>
    <row r="4">
      <c r="A4" s="18" t="inlineStr">
        <is>
          <t>QU'EST-CE QUE LE PDCA ?</t>
        </is>
      </c>
    </row>
    <row r="5">
      <c r="B5" s="19" t="inlineStr">
        <is>
          <t>Le cycle PDCA (Plan-Do-Check-Act) est une méthode d'amélioration continue en 4 étapes :</t>
        </is>
      </c>
    </row>
    <row r="7">
      <c r="A7" s="11" t="inlineStr">
        <is>
          <t>PLAN (Planifier)</t>
        </is>
      </c>
      <c r="B7" s="19" t="inlineStr">
        <is>
          <t>Identifier le problème, analyser les causes, définir objectifs et planifier actions</t>
        </is>
      </c>
    </row>
    <row r="8">
      <c r="A8" s="11" t="inlineStr">
        <is>
          <t>DO (Faire)</t>
        </is>
      </c>
      <c r="B8" s="19" t="inlineStr">
        <is>
          <t>Mettre en œuvre les actions planifiées</t>
        </is>
      </c>
    </row>
    <row r="9">
      <c r="A9" s="11" t="inlineStr">
        <is>
          <t>CHECK (Vérifier)</t>
        </is>
      </c>
      <c r="B9" s="19" t="inlineStr">
        <is>
          <t>Mesurer les résultats et comparer aux objectifs</t>
        </is>
      </c>
    </row>
    <row r="10">
      <c r="A10" s="11" t="inlineStr">
        <is>
          <t>ACT (Agir)</t>
        </is>
      </c>
      <c r="B10" s="19" t="inlineStr">
        <is>
          <t>Standardiser les améliorations ou corriger les écarts, puis démarrer un nouveau cycle</t>
        </is>
      </c>
    </row>
    <row r="12">
      <c r="A12" s="18" t="inlineStr">
        <is>
          <t>COMMENT UTILISER CE MODÈLE ?</t>
        </is>
      </c>
    </row>
    <row r="14">
      <c r="A14" s="11" t="inlineStr">
        <is>
          <t>1. Feuille 'Cycle PDCA'</t>
        </is>
      </c>
      <c r="B14" s="19" t="inlineStr">
        <is>
          <t>- Saisissez votre projet/processus et responsable en haut</t>
        </is>
      </c>
    </row>
    <row r="15">
      <c r="B15" s="19" t="inlineStr">
        <is>
          <t>- Les cellules jaunes sont à remplir (descriptions, responsables)</t>
        </is>
      </c>
    </row>
    <row r="16">
      <c r="B16" s="19" t="inlineStr">
        <is>
          <t>- Sélectionnez le statut dans la liste déroulante</t>
        </is>
      </c>
    </row>
    <row r="17">
      <c r="B17" s="19" t="inlineStr">
        <is>
          <t>- Mettez à jour l'avancement en %</t>
        </is>
      </c>
    </row>
    <row r="19">
      <c r="A19" s="11" t="inlineStr">
        <is>
          <t>2. Feuille 'Tableau de bord'</t>
        </is>
      </c>
      <c r="B19" s="19" t="inlineStr">
        <is>
          <t>- Vue synthétique automatique de votre progression</t>
        </is>
      </c>
    </row>
    <row r="20">
      <c r="B20" s="19" t="inlineStr">
        <is>
          <t>- Graphiques mis à jour automatiquement</t>
        </is>
      </c>
    </row>
    <row r="22">
      <c r="A22" s="11" t="inlineStr">
        <is>
          <t>3. Feuille 'Indicateurs'</t>
        </is>
      </c>
      <c r="B22" s="19" t="inlineStr">
        <is>
          <t>- Suivez vos KPI en saisissant les valeurs actuelles (cellules jaunes)</t>
        </is>
      </c>
    </row>
    <row r="23">
      <c r="B23" s="19" t="inlineStr">
        <is>
          <t>- Les pourcentages d'atteinte se calculent automatiquement</t>
        </is>
      </c>
    </row>
    <row r="25">
      <c r="A25" s="18" t="inlineStr">
        <is>
          <t>CONSEILS</t>
        </is>
      </c>
    </row>
    <row r="26">
      <c r="B26" s="19" t="inlineStr">
        <is>
          <t>✓ Soyez spécifique dans les descriptions</t>
        </is>
      </c>
    </row>
    <row r="27">
      <c r="B27" s="19" t="inlineStr">
        <is>
          <t>✓ Assignez clairement les responsables</t>
        </is>
      </c>
    </row>
    <row r="28">
      <c r="B28" s="19" t="inlineStr">
        <is>
          <t>✓ Mettez à jour régulièrement l'avancement</t>
        </is>
      </c>
    </row>
    <row r="29">
      <c r="B29" s="19" t="inlineStr">
        <is>
          <t>✓ À la fin du cycle ACT, démarrez un nouveau cycle PDCA</t>
        </is>
      </c>
    </row>
  </sheetData>
  <mergeCells count="18">
    <mergeCell ref="A1:D1"/>
    <mergeCell ref="B5:D5"/>
    <mergeCell ref="B7:D7"/>
    <mergeCell ref="B8:D8"/>
    <mergeCell ref="B9:D9"/>
    <mergeCell ref="B10:D10"/>
    <mergeCell ref="B14:D14"/>
    <mergeCell ref="B15:D15"/>
    <mergeCell ref="B16:D16"/>
    <mergeCell ref="B17:D17"/>
    <mergeCell ref="B19:D19"/>
    <mergeCell ref="B20:D20"/>
    <mergeCell ref="B22:D22"/>
    <mergeCell ref="B23:D23"/>
    <mergeCell ref="B26:D26"/>
    <mergeCell ref="B27:D27"/>
    <mergeCell ref="B28:D28"/>
    <mergeCell ref="B29:D2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2026-01-30T16:15:48Z</dcterms:created>
  <dcterms:modified xmlns:dcterms="http://purl.org/dc/terms/" xmlns:xsi="http://www.w3.org/2001/XMLSchema-instance" xsi:type="dcterms:W3CDTF">2026-01-30T16:15:48Z</dcterms:modified>
</cp:coreProperties>
</file>