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Heure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b val="1"/>
      <color rgb="00FFFFFF"/>
      <sz val="11"/>
    </font>
    <font>
      <b val="1"/>
    </font>
    <font>
      <b val="1"/>
      <color rgb="001E3A8A"/>
      <sz val="12"/>
    </font>
    <font>
      <b val="1"/>
      <sz val="12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6" fontId="0" fillId="2" borderId="1" pivotButton="0" quotePrefix="0" xfId="0"/>
    <xf numFmtId="0" fontId="0" fillId="0" borderId="1" pivotButton="0" quotePrefix="0" xfId="0"/>
    <xf numFmtId="2" fontId="0" fillId="0" borderId="1" pivotButton="0" quotePrefix="0" xfId="0"/>
    <xf numFmtId="0" fontId="4" fillId="0" borderId="0" applyAlignment="1" pivotButton="0" quotePrefix="0" xfId="0">
      <alignment horizontal="right" vertical="center"/>
    </xf>
    <xf numFmtId="2" fontId="4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4" fillId="0" borderId="0" pivotButton="0" quotePrefix="0" xfId="0"/>
    <xf numFmtId="2" fontId="4" fillId="4" borderId="1" pivotButton="0" quotePrefix="0" xfId="0"/>
    <xf numFmtId="164" fontId="0" fillId="0" borderId="1" pivotButton="0" quotePrefix="0" xfId="0"/>
    <xf numFmtId="0" fontId="6" fillId="0" borderId="0" pivotButton="0" quotePrefix="0" xfId="0"/>
    <xf numFmtId="164" fontId="6" fillId="4" borderId="6" pivotButton="0" quotePrefix="0" xfId="0"/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14" customWidth="1" min="7" max="7"/>
    <col width="10" customWidth="1" min="8" max="8"/>
    <col width="25" customWidth="1" min="9" max="9"/>
  </cols>
  <sheetData>
    <row r="1">
      <c r="A1" s="1" t="inlineStr">
        <is>
          <t>SUIVI DES HEURES TRAVAILLÉES</t>
        </is>
      </c>
    </row>
    <row r="2">
      <c r="A2" s="2" t="inlineStr">
        <is>
          <t>Mois : January 2026</t>
        </is>
      </c>
    </row>
    <row r="4">
      <c r="A4" t="inlineStr">
        <is>
          <t>Employé :</t>
        </is>
      </c>
      <c r="B4" s="3" t="inlineStr">
        <is>
          <t>Marie Dupont</t>
        </is>
      </c>
      <c r="C4" s="4" t="n"/>
      <c r="D4" s="5" t="n"/>
      <c r="F4" t="inlineStr">
        <is>
          <t>Taux horaire :</t>
        </is>
      </c>
      <c r="G4" s="6" t="n">
        <v>15.5</v>
      </c>
    </row>
    <row r="6">
      <c r="A6" s="7" t="inlineStr">
        <is>
          <t>Date</t>
        </is>
      </c>
      <c r="B6" s="7" t="inlineStr">
        <is>
          <t>Jour</t>
        </is>
      </c>
      <c r="C6" s="7" t="inlineStr">
        <is>
          <t>Heure Début</t>
        </is>
      </c>
      <c r="D6" s="7" t="inlineStr">
        <is>
          <t>Heure Fin</t>
        </is>
      </c>
      <c r="E6" s="7" t="inlineStr">
        <is>
          <t>Pause (min)</t>
        </is>
      </c>
      <c r="F6" s="7" t="inlineStr">
        <is>
          <t>Heures Travaillées</t>
        </is>
      </c>
      <c r="G6" s="7" t="inlineStr">
        <is>
          <t>Heures Sup.</t>
        </is>
      </c>
      <c r="H6" s="7" t="inlineStr">
        <is>
          <t>Type</t>
        </is>
      </c>
      <c r="I6" s="7" t="inlineStr">
        <is>
          <t>Notes</t>
        </is>
      </c>
    </row>
    <row r="7">
      <c r="A7" s="8" t="n">
        <v>46023.64751053977</v>
      </c>
      <c r="B7" s="9" t="inlineStr">
        <is>
          <t>Jeudi</t>
        </is>
      </c>
      <c r="C7" s="10" t="inlineStr">
        <is>
          <t>08:00</t>
        </is>
      </c>
      <c r="D7" s="10" t="inlineStr">
        <is>
          <t>17:30</t>
        </is>
      </c>
      <c r="E7" s="10" t="n">
        <v>60</v>
      </c>
      <c r="F7" s="11">
        <f>IF(AND(C7&lt;&gt;"",D7&lt;&gt;""),((HOUR(D7)*60+MINUTE(D7))-(HOUR(C7)*60+MINUTE(C7))-E7)/60,"")</f>
        <v/>
      </c>
      <c r="G7" s="11">
        <f>IF(F7&gt;7,F7-7,0)</f>
        <v/>
      </c>
      <c r="H7" s="9" t="inlineStr">
        <is>
          <t>Normal</t>
        </is>
      </c>
      <c r="I7" s="12" t="inlineStr">
        <is>
          <t>Maintenance</t>
        </is>
      </c>
    </row>
    <row r="8">
      <c r="A8" s="8" t="n">
        <v>46024.64751053977</v>
      </c>
      <c r="B8" s="9" t="inlineStr">
        <is>
          <t>Vendredi</t>
        </is>
      </c>
      <c r="C8" s="10" t="inlineStr">
        <is>
          <t>08:00</t>
        </is>
      </c>
      <c r="D8" s="10" t="inlineStr">
        <is>
          <t>17:30</t>
        </is>
      </c>
      <c r="E8" s="10" t="n">
        <v>45</v>
      </c>
      <c r="F8" s="11">
        <f>IF(AND(C8&lt;&gt;"",D8&lt;&gt;""),((HOUR(D8)*60+MINUTE(D8))-(HOUR(C8)*60+MINUTE(C8))-E8)/60,"")</f>
        <v/>
      </c>
      <c r="G8" s="11">
        <f>IF(F8&gt;7,F8-7,0)</f>
        <v/>
      </c>
      <c r="H8" s="9" t="inlineStr">
        <is>
          <t>Normal</t>
        </is>
      </c>
      <c r="I8" s="12" t="inlineStr">
        <is>
          <t>Support</t>
        </is>
      </c>
    </row>
    <row r="9">
      <c r="A9" s="8" t="n">
        <v>46025.64751053977</v>
      </c>
      <c r="B9" s="9" t="inlineStr">
        <is>
          <t>Samedi</t>
        </is>
      </c>
      <c r="C9" s="10" t="inlineStr"/>
      <c r="D9" s="10" t="inlineStr"/>
      <c r="E9" s="10" t="inlineStr"/>
      <c r="F9" s="11">
        <f>IF(AND(C9&lt;&gt;"",D9&lt;&gt;""),((HOUR(D9)*60+MINUTE(D9))-(HOUR(C9)*60+MINUTE(C9))-E9)/60,"")</f>
        <v/>
      </c>
      <c r="G9" s="11">
        <f>IF(F9&gt;7,F9-7,0)</f>
        <v/>
      </c>
      <c r="H9" s="9" t="inlineStr">
        <is>
          <t>Weekend</t>
        </is>
      </c>
      <c r="I9" s="12" t="inlineStr"/>
    </row>
    <row r="10">
      <c r="A10" s="8" t="n">
        <v>46027.64751053977</v>
      </c>
      <c r="B10" s="9" t="inlineStr">
        <is>
          <t>Lundi</t>
        </is>
      </c>
      <c r="C10" s="10" t="inlineStr">
        <is>
          <t>09:00</t>
        </is>
      </c>
      <c r="D10" s="10" t="inlineStr">
        <is>
          <t>17:00</t>
        </is>
      </c>
      <c r="E10" s="10" t="n">
        <v>30</v>
      </c>
      <c r="F10" s="11">
        <f>IF(AND(C10&lt;&gt;"",D10&lt;&gt;""),((HOUR(D10)*60+MINUTE(D10))-(HOUR(C10)*60+MINUTE(C10))-E10)/60,"")</f>
        <v/>
      </c>
      <c r="G10" s="11">
        <f>IF(F10&gt;7,F10-7,0)</f>
        <v/>
      </c>
      <c r="H10" s="9" t="inlineStr">
        <is>
          <t>Normal</t>
        </is>
      </c>
      <c r="I10" s="12" t="inlineStr">
        <is>
          <t>Projet ABC</t>
        </is>
      </c>
    </row>
    <row r="11">
      <c r="A11" s="8" t="n">
        <v>46028.64751053977</v>
      </c>
      <c r="B11" s="9" t="inlineStr">
        <is>
          <t>Mardi</t>
        </is>
      </c>
      <c r="C11" s="10" t="inlineStr">
        <is>
          <t>08:00</t>
        </is>
      </c>
      <c r="D11" s="10" t="inlineStr">
        <is>
          <t>18:00</t>
        </is>
      </c>
      <c r="E11" s="10" t="n">
        <v>45</v>
      </c>
      <c r="F11" s="11">
        <f>IF(AND(C11&lt;&gt;"",D11&lt;&gt;""),((HOUR(D11)*60+MINUTE(D11))-(HOUR(C11)*60+MINUTE(C11))-E11)/60,"")</f>
        <v/>
      </c>
      <c r="G11" s="11">
        <f>IF(F11&gt;7,F11-7,0)</f>
        <v/>
      </c>
      <c r="H11" s="9" t="inlineStr">
        <is>
          <t>Normal</t>
        </is>
      </c>
      <c r="I11" s="12" t="inlineStr">
        <is>
          <t>Réunion client</t>
        </is>
      </c>
    </row>
    <row r="12">
      <c r="A12" s="8" t="n">
        <v>46029.64751053977</v>
      </c>
      <c r="B12" s="9" t="inlineStr">
        <is>
          <t>Mercredi</t>
        </is>
      </c>
      <c r="C12" s="10" t="inlineStr">
        <is>
          <t>09:00</t>
        </is>
      </c>
      <c r="D12" s="10" t="inlineStr">
        <is>
          <t>17:30</t>
        </is>
      </c>
      <c r="E12" s="10" t="n">
        <v>60</v>
      </c>
      <c r="F12" s="11">
        <f>IF(AND(C12&lt;&gt;"",D12&lt;&gt;""),((HOUR(D12)*60+MINUTE(D12))-(HOUR(C12)*60+MINUTE(C12))-E12)/60,"")</f>
        <v/>
      </c>
      <c r="G12" s="11">
        <f>IF(F12&gt;7,F12-7,0)</f>
        <v/>
      </c>
      <c r="H12" s="9" t="inlineStr">
        <is>
          <t>Normal</t>
        </is>
      </c>
      <c r="I12" s="12" t="inlineStr">
        <is>
          <t>Formation</t>
        </is>
      </c>
    </row>
    <row r="13">
      <c r="A13" s="8" t="n">
        <v>46030.64751053977</v>
      </c>
      <c r="B13" s="9" t="inlineStr">
        <is>
          <t>Jeudi</t>
        </is>
      </c>
      <c r="C13" s="10" t="inlineStr">
        <is>
          <t>08:30</t>
        </is>
      </c>
      <c r="D13" s="10" t="inlineStr">
        <is>
          <t>18:00</t>
        </is>
      </c>
      <c r="E13" s="10" t="n">
        <v>45</v>
      </c>
      <c r="F13" s="11">
        <f>IF(AND(C13&lt;&gt;"",D13&lt;&gt;""),((HOUR(D13)*60+MINUTE(D13))-(HOUR(C13)*60+MINUTE(C13))-E13)/60,"")</f>
        <v/>
      </c>
      <c r="G13" s="11">
        <f>IF(F13&gt;7,F13-7,0)</f>
        <v/>
      </c>
      <c r="H13" s="9" t="inlineStr">
        <is>
          <t>Normal</t>
        </is>
      </c>
      <c r="I13" s="12" t="inlineStr">
        <is>
          <t>Maintenance</t>
        </is>
      </c>
    </row>
    <row r="14">
      <c r="A14" s="8" t="n">
        <v>46031.64751053977</v>
      </c>
      <c r="B14" s="9" t="inlineStr">
        <is>
          <t>Vendredi</t>
        </is>
      </c>
      <c r="C14" s="10" t="inlineStr">
        <is>
          <t>08:30</t>
        </is>
      </c>
      <c r="D14" s="10" t="inlineStr">
        <is>
          <t>18:00</t>
        </is>
      </c>
      <c r="E14" s="10" t="n">
        <v>30</v>
      </c>
      <c r="F14" s="11">
        <f>IF(AND(C14&lt;&gt;"",D14&lt;&gt;""),((HOUR(D14)*60+MINUTE(D14))-(HOUR(C14)*60+MINUTE(C14))-E14)/60,"")</f>
        <v/>
      </c>
      <c r="G14" s="11">
        <f>IF(F14&gt;7,F14-7,0)</f>
        <v/>
      </c>
      <c r="H14" s="9" t="inlineStr">
        <is>
          <t>Normal</t>
        </is>
      </c>
      <c r="I14" s="12" t="inlineStr">
        <is>
          <t>Support</t>
        </is>
      </c>
    </row>
    <row r="15">
      <c r="A15" s="8" t="n">
        <v>46032.64751053977</v>
      </c>
      <c r="B15" s="9" t="inlineStr">
        <is>
          <t>Samedi</t>
        </is>
      </c>
      <c r="C15" s="10" t="inlineStr"/>
      <c r="D15" s="10" t="inlineStr"/>
      <c r="E15" s="10" t="inlineStr"/>
      <c r="F15" s="11">
        <f>IF(AND(C15&lt;&gt;"",D15&lt;&gt;""),((HOUR(D15)*60+MINUTE(D15))-(HOUR(C15)*60+MINUTE(C15))-E15)/60,"")</f>
        <v/>
      </c>
      <c r="G15" s="11">
        <f>IF(F15&gt;7,F15-7,0)</f>
        <v/>
      </c>
      <c r="H15" s="9" t="inlineStr">
        <is>
          <t>Weekend</t>
        </is>
      </c>
      <c r="I15" s="12" t="inlineStr"/>
    </row>
    <row r="16">
      <c r="A16" s="8" t="n">
        <v>46034.64751053977</v>
      </c>
      <c r="B16" s="9" t="inlineStr">
        <is>
          <t>Lundi</t>
        </is>
      </c>
      <c r="C16" s="10" t="inlineStr">
        <is>
          <t>08:00</t>
        </is>
      </c>
      <c r="D16" s="10" t="inlineStr">
        <is>
          <t>17:30</t>
        </is>
      </c>
      <c r="E16" s="10" t="n">
        <v>45</v>
      </c>
      <c r="F16" s="11">
        <f>IF(AND(C16&lt;&gt;"",D16&lt;&gt;""),((HOUR(D16)*60+MINUTE(D16))-(HOUR(C16)*60+MINUTE(C16))-E16)/60,"")</f>
        <v/>
      </c>
      <c r="G16" s="11">
        <f>IF(F16&gt;7,F16-7,0)</f>
        <v/>
      </c>
      <c r="H16" s="9" t="inlineStr">
        <is>
          <t>Normal</t>
        </is>
      </c>
      <c r="I16" s="12" t="inlineStr">
        <is>
          <t>Projet ABC</t>
        </is>
      </c>
    </row>
    <row r="17">
      <c r="A17" s="8" t="n">
        <v>46035.64751053977</v>
      </c>
      <c r="B17" s="9" t="inlineStr">
        <is>
          <t>Mardi</t>
        </is>
      </c>
      <c r="C17" s="10" t="inlineStr">
        <is>
          <t>08:00</t>
        </is>
      </c>
      <c r="D17" s="10" t="inlineStr">
        <is>
          <t>17:00</t>
        </is>
      </c>
      <c r="E17" s="10" t="n">
        <v>45</v>
      </c>
      <c r="F17" s="11">
        <f>IF(AND(C17&lt;&gt;"",D17&lt;&gt;""),((HOUR(D17)*60+MINUTE(D17))-(HOUR(C17)*60+MINUTE(C17))-E17)/60,"")</f>
        <v/>
      </c>
      <c r="G17" s="11">
        <f>IF(F17&gt;7,F17-7,0)</f>
        <v/>
      </c>
      <c r="H17" s="9" t="inlineStr">
        <is>
          <t>Normal</t>
        </is>
      </c>
      <c r="I17" s="12" t="inlineStr">
        <is>
          <t>Réunion client</t>
        </is>
      </c>
    </row>
    <row r="18">
      <c r="A18" s="8" t="n">
        <v>46036.64751053977</v>
      </c>
      <c r="B18" s="9" t="inlineStr">
        <is>
          <t>Mercredi</t>
        </is>
      </c>
      <c r="C18" s="10" t="inlineStr">
        <is>
          <t>08:00</t>
        </is>
      </c>
      <c r="D18" s="10" t="inlineStr">
        <is>
          <t>17:00</t>
        </is>
      </c>
      <c r="E18" s="10" t="n">
        <v>45</v>
      </c>
      <c r="F18" s="11">
        <f>IF(AND(C18&lt;&gt;"",D18&lt;&gt;""),((HOUR(D18)*60+MINUTE(D18))-(HOUR(C18)*60+MINUTE(C18))-E18)/60,"")</f>
        <v/>
      </c>
      <c r="G18" s="11">
        <f>IF(F18&gt;7,F18-7,0)</f>
        <v/>
      </c>
      <c r="H18" s="9" t="inlineStr">
        <is>
          <t>Normal</t>
        </is>
      </c>
      <c r="I18" s="12" t="inlineStr">
        <is>
          <t>Formation</t>
        </is>
      </c>
    </row>
    <row r="19">
      <c r="A19" s="8" t="n">
        <v>46037.64751053977</v>
      </c>
      <c r="B19" s="9" t="inlineStr">
        <is>
          <t>Jeudi</t>
        </is>
      </c>
      <c r="C19" s="10" t="inlineStr">
        <is>
          <t>08:30</t>
        </is>
      </c>
      <c r="D19" s="10" t="inlineStr">
        <is>
          <t>17:30</t>
        </is>
      </c>
      <c r="E19" s="10" t="n">
        <v>30</v>
      </c>
      <c r="F19" s="11">
        <f>IF(AND(C19&lt;&gt;"",D19&lt;&gt;""),((HOUR(D19)*60+MINUTE(D19))-(HOUR(C19)*60+MINUTE(C19))-E19)/60,"")</f>
        <v/>
      </c>
      <c r="G19" s="11">
        <f>IF(F19&gt;7,F19-7,0)</f>
        <v/>
      </c>
      <c r="H19" s="9" t="inlineStr">
        <is>
          <t>Normal</t>
        </is>
      </c>
      <c r="I19" s="12" t="inlineStr">
        <is>
          <t>Maintenance</t>
        </is>
      </c>
    </row>
    <row r="20">
      <c r="A20" s="8" t="n">
        <v>46038.64751053977</v>
      </c>
      <c r="B20" s="9" t="inlineStr">
        <is>
          <t>Vendredi</t>
        </is>
      </c>
      <c r="C20" s="10" t="inlineStr">
        <is>
          <t>09:00</t>
        </is>
      </c>
      <c r="D20" s="10" t="inlineStr">
        <is>
          <t>18:00</t>
        </is>
      </c>
      <c r="E20" s="10" t="n">
        <v>30</v>
      </c>
      <c r="F20" s="11">
        <f>IF(AND(C20&lt;&gt;"",D20&lt;&gt;""),((HOUR(D20)*60+MINUTE(D20))-(HOUR(C20)*60+MINUTE(C20))-E20)/60,"")</f>
        <v/>
      </c>
      <c r="G20" s="11">
        <f>IF(F20&gt;7,F20-7,0)</f>
        <v/>
      </c>
      <c r="H20" s="9" t="inlineStr">
        <is>
          <t>Normal</t>
        </is>
      </c>
      <c r="I20" s="12" t="inlineStr">
        <is>
          <t>Support</t>
        </is>
      </c>
    </row>
    <row r="21">
      <c r="A21" s="8" t="n">
        <v>46039.64751053977</v>
      </c>
      <c r="B21" s="9" t="inlineStr">
        <is>
          <t>Samedi</t>
        </is>
      </c>
      <c r="C21" s="10" t="inlineStr"/>
      <c r="D21" s="10" t="inlineStr"/>
      <c r="E21" s="10" t="inlineStr"/>
      <c r="F21" s="11">
        <f>IF(AND(C21&lt;&gt;"",D21&lt;&gt;""),((HOUR(D21)*60+MINUTE(D21))-(HOUR(C21)*60+MINUTE(C21))-E21)/60,"")</f>
        <v/>
      </c>
      <c r="G21" s="11">
        <f>IF(F21&gt;7,F21-7,0)</f>
        <v/>
      </c>
      <c r="H21" s="9" t="inlineStr">
        <is>
          <t>Weekend</t>
        </is>
      </c>
      <c r="I21" s="12" t="inlineStr"/>
    </row>
    <row r="22">
      <c r="A22" s="13" t="n"/>
      <c r="B22" s="14" t="n"/>
      <c r="C22" s="3" t="n"/>
      <c r="D22" s="3" t="n"/>
      <c r="E22" s="3" t="n"/>
      <c r="F22" s="15">
        <f>IF(AND(C22&lt;&gt;"",D22&lt;&gt;""),((HOUR(D22)*60+MINUTE(D22))-(HOUR(C22)*60+MINUTE(C22))-E22)/60,"")</f>
        <v/>
      </c>
      <c r="G22" s="15">
        <f>IF(F22&gt;7,F22-7,0)</f>
        <v/>
      </c>
      <c r="H22" s="3" t="n"/>
      <c r="I22" s="3" t="n"/>
    </row>
    <row r="23">
      <c r="A23" s="13" t="n"/>
      <c r="B23" s="14" t="n"/>
      <c r="C23" s="3" t="n"/>
      <c r="D23" s="3" t="n"/>
      <c r="E23" s="3" t="n"/>
      <c r="F23" s="15">
        <f>IF(AND(C23&lt;&gt;"",D23&lt;&gt;""),((HOUR(D23)*60+MINUTE(D23))-(HOUR(C23)*60+MINUTE(C23))-E23)/60,"")</f>
        <v/>
      </c>
      <c r="G23" s="15">
        <f>IF(F23&gt;7,F23-7,0)</f>
        <v/>
      </c>
      <c r="H23" s="3" t="n"/>
      <c r="I23" s="3" t="n"/>
    </row>
    <row r="24">
      <c r="A24" s="13" t="n"/>
      <c r="B24" s="14" t="n"/>
      <c r="C24" s="3" t="n"/>
      <c r="D24" s="3" t="n"/>
      <c r="E24" s="3" t="n"/>
      <c r="F24" s="15">
        <f>IF(AND(C24&lt;&gt;"",D24&lt;&gt;""),((HOUR(D24)*60+MINUTE(D24))-(HOUR(C24)*60+MINUTE(C24))-E24)/60,"")</f>
        <v/>
      </c>
      <c r="G24" s="15">
        <f>IF(F24&gt;7,F24-7,0)</f>
        <v/>
      </c>
      <c r="H24" s="3" t="n"/>
      <c r="I24" s="3" t="n"/>
    </row>
    <row r="25">
      <c r="A25" s="13" t="n"/>
      <c r="B25" s="14" t="n"/>
      <c r="C25" s="3" t="n"/>
      <c r="D25" s="3" t="n"/>
      <c r="E25" s="3" t="n"/>
      <c r="F25" s="15">
        <f>IF(AND(C25&lt;&gt;"",D25&lt;&gt;""),((HOUR(D25)*60+MINUTE(D25))-(HOUR(C25)*60+MINUTE(C25))-E25)/60,"")</f>
        <v/>
      </c>
      <c r="G25" s="15">
        <f>IF(F25&gt;7,F25-7,0)</f>
        <v/>
      </c>
      <c r="H25" s="3" t="n"/>
      <c r="I25" s="3" t="n"/>
    </row>
    <row r="26">
      <c r="A26" s="13" t="n"/>
      <c r="B26" s="14" t="n"/>
      <c r="C26" s="3" t="n"/>
      <c r="D26" s="3" t="n"/>
      <c r="E26" s="3" t="n"/>
      <c r="F26" s="15">
        <f>IF(AND(C26&lt;&gt;"",D26&lt;&gt;""),((HOUR(D26)*60+MINUTE(D26))-(HOUR(C26)*60+MINUTE(C26))-E26)/60,"")</f>
        <v/>
      </c>
      <c r="G26" s="15">
        <f>IF(F26&gt;7,F26-7,0)</f>
        <v/>
      </c>
      <c r="H26" s="3" t="n"/>
      <c r="I26" s="3" t="n"/>
    </row>
    <row r="27">
      <c r="A27" s="13" t="n"/>
      <c r="B27" s="14" t="n"/>
      <c r="C27" s="3" t="n"/>
      <c r="D27" s="3" t="n"/>
      <c r="E27" s="3" t="n"/>
      <c r="F27" s="15">
        <f>IF(AND(C27&lt;&gt;"",D27&lt;&gt;""),((HOUR(D27)*60+MINUTE(D27))-(HOUR(C27)*60+MINUTE(C27))-E27)/60,"")</f>
        <v/>
      </c>
      <c r="G27" s="15">
        <f>IF(F27&gt;7,F27-7,0)</f>
        <v/>
      </c>
      <c r="H27" s="3" t="n"/>
      <c r="I27" s="3" t="n"/>
    </row>
    <row r="28">
      <c r="A28" s="13" t="n"/>
      <c r="B28" s="14" t="n"/>
      <c r="C28" s="3" t="n"/>
      <c r="D28" s="3" t="n"/>
      <c r="E28" s="3" t="n"/>
      <c r="F28" s="15">
        <f>IF(AND(C28&lt;&gt;"",D28&lt;&gt;""),((HOUR(D28)*60+MINUTE(D28))-(HOUR(C28)*60+MINUTE(C28))-E28)/60,"")</f>
        <v/>
      </c>
      <c r="G28" s="15">
        <f>IF(F28&gt;7,F28-7,0)</f>
        <v/>
      </c>
      <c r="H28" s="3" t="n"/>
      <c r="I28" s="3" t="n"/>
    </row>
    <row r="29">
      <c r="A29" s="13" t="n"/>
      <c r="B29" s="14" t="n"/>
      <c r="C29" s="3" t="n"/>
      <c r="D29" s="3" t="n"/>
      <c r="E29" s="3" t="n"/>
      <c r="F29" s="15">
        <f>IF(AND(C29&lt;&gt;"",D29&lt;&gt;""),((HOUR(D29)*60+MINUTE(D29))-(HOUR(C29)*60+MINUTE(C29))-E29)/60,"")</f>
        <v/>
      </c>
      <c r="G29" s="15">
        <f>IF(F29&gt;7,F29-7,0)</f>
        <v/>
      </c>
      <c r="H29" s="3" t="n"/>
      <c r="I29" s="3" t="n"/>
    </row>
    <row r="30">
      <c r="A30" s="13" t="n"/>
      <c r="B30" s="14" t="n"/>
      <c r="C30" s="3" t="n"/>
      <c r="D30" s="3" t="n"/>
      <c r="E30" s="3" t="n"/>
      <c r="F30" s="15">
        <f>IF(AND(C30&lt;&gt;"",D30&lt;&gt;""),((HOUR(D30)*60+MINUTE(D30))-(HOUR(C30)*60+MINUTE(C30))-E30)/60,"")</f>
        <v/>
      </c>
      <c r="G30" s="15">
        <f>IF(F30&gt;7,F30-7,0)</f>
        <v/>
      </c>
      <c r="H30" s="3" t="n"/>
      <c r="I30" s="3" t="n"/>
    </row>
    <row r="31">
      <c r="A31" s="13" t="n"/>
      <c r="B31" s="14" t="n"/>
      <c r="C31" s="3" t="n"/>
      <c r="D31" s="3" t="n"/>
      <c r="E31" s="3" t="n"/>
      <c r="F31" s="15">
        <f>IF(AND(C31&lt;&gt;"",D31&lt;&gt;""),((HOUR(D31)*60+MINUTE(D31))-(HOUR(C31)*60+MINUTE(C31))-E31)/60,"")</f>
        <v/>
      </c>
      <c r="G31" s="15">
        <f>IF(F31&gt;7,F31-7,0)</f>
        <v/>
      </c>
      <c r="H31" s="3" t="n"/>
      <c r="I31" s="3" t="n"/>
    </row>
    <row r="33">
      <c r="E33" s="16" t="inlineStr">
        <is>
          <t>TOTAUX :</t>
        </is>
      </c>
      <c r="F33" s="17">
        <f>SUM(F7:F31)</f>
        <v/>
      </c>
      <c r="G33" s="17">
        <f>SUM(G7:G31)</f>
        <v/>
      </c>
    </row>
    <row r="35">
      <c r="B35" s="18" t="inlineStr">
        <is>
          <t>RÉCAPITULATIF</t>
        </is>
      </c>
    </row>
    <row r="36">
      <c r="B36" t="inlineStr">
        <is>
          <t>Heures normales :</t>
        </is>
      </c>
      <c r="C36" s="15">
        <f>F33-G33</f>
        <v/>
      </c>
      <c r="D36" t="inlineStr">
        <is>
          <t>h</t>
        </is>
      </c>
    </row>
    <row r="37">
      <c r="B37" t="inlineStr">
        <is>
          <t>Heures supplémentaires :</t>
        </is>
      </c>
      <c r="C37" s="15">
        <f>G33</f>
        <v/>
      </c>
      <c r="D37" t="inlineStr">
        <is>
          <t>h</t>
        </is>
      </c>
    </row>
    <row r="38">
      <c r="B38" s="19" t="inlineStr">
        <is>
          <t>Total heures :</t>
        </is>
      </c>
      <c r="C38" s="20">
        <f>F33</f>
        <v/>
      </c>
      <c r="D38" s="19" t="inlineStr">
        <is>
          <t>h</t>
        </is>
      </c>
    </row>
    <row r="40">
      <c r="B40" t="inlineStr">
        <is>
          <t>Salaire heures normales :</t>
        </is>
      </c>
      <c r="C40" s="21">
        <f>(F33-G33)*$G$4</f>
        <v/>
      </c>
    </row>
    <row r="41">
      <c r="B41" t="inlineStr">
        <is>
          <t>Salaire heures sup. (125%) :</t>
        </is>
      </c>
      <c r="C41" s="21">
        <f>G33*$G$4*1.25</f>
        <v/>
      </c>
    </row>
    <row r="42">
      <c r="B42" s="22" t="inlineStr">
        <is>
          <t>SALAIRE TOTAL :</t>
        </is>
      </c>
      <c r="C42" s="23">
        <f>C40+C41</f>
        <v/>
      </c>
    </row>
  </sheetData>
  <mergeCells count="4">
    <mergeCell ref="A1:I1"/>
    <mergeCell ref="A2:C2"/>
    <mergeCell ref="B4:D4"/>
    <mergeCell ref="B35:D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4" t="inlineStr">
        <is>
          <t>GUIDE D'UTILISATION - SUIVI DES HEURES</t>
        </is>
      </c>
    </row>
    <row r="2">
      <c r="A2" s="25" t="inlineStr"/>
    </row>
    <row r="3">
      <c r="A3" s="26" t="inlineStr">
        <is>
          <t>1. INFORMATIONS DE BASE</t>
        </is>
      </c>
    </row>
    <row r="4">
      <c r="A4" s="25" t="inlineStr">
        <is>
          <t xml:space="preserve">   - Modifiez le nom de l'employé (cellule B4)</t>
        </is>
      </c>
    </row>
    <row r="5">
      <c r="A5" s="25" t="inlineStr">
        <is>
          <t xml:space="preserve">   - Indiquez le taux horaire en euros (cellule G4)</t>
        </is>
      </c>
    </row>
    <row r="6">
      <c r="A6" s="25" t="inlineStr"/>
    </row>
    <row r="7">
      <c r="A7" s="26" t="inlineStr">
        <is>
          <t>2. SAISIE QUOTIDIENNE (cellules jaunes)</t>
        </is>
      </c>
    </row>
    <row r="8">
      <c r="A8" s="25" t="inlineStr">
        <is>
          <t xml:space="preserve">   - Date : entrez la date du jour</t>
        </is>
      </c>
    </row>
    <row r="9">
      <c r="A9" s="25" t="inlineStr">
        <is>
          <t xml:space="preserve">   - Heure Début : format HH:MM (ex: 09:00)</t>
        </is>
      </c>
    </row>
    <row r="10">
      <c r="A10" s="25" t="inlineStr">
        <is>
          <t xml:space="preserve">   - Heure Fin : format HH:MM (ex: 17:30)</t>
        </is>
      </c>
    </row>
    <row r="11">
      <c r="A11" s="25" t="inlineStr">
        <is>
          <t xml:space="preserve">   - Pause : durée en minutes (ex: 60 pour 1h)</t>
        </is>
      </c>
    </row>
    <row r="12">
      <c r="A12" s="25" t="inlineStr">
        <is>
          <t xml:space="preserve">   - Notes : projets ou remarques</t>
        </is>
      </c>
    </row>
    <row r="13">
      <c r="A13" s="25" t="inlineStr"/>
    </row>
    <row r="14">
      <c r="A14" s="26" t="inlineStr">
        <is>
          <t>3. CALCULS AUTOMATIQUES (cellules blanches)</t>
        </is>
      </c>
    </row>
    <row r="15">
      <c r="A15" s="25" t="inlineStr">
        <is>
          <t xml:space="preserve">   - Les heures travaillées sont calculées automatiquement</t>
        </is>
      </c>
    </row>
    <row r="16">
      <c r="A16" s="25" t="inlineStr">
        <is>
          <t xml:space="preserve">   - Les heures sup. sont comptées au-delà de 7h/jour</t>
        </is>
      </c>
    </row>
    <row r="17">
      <c r="A17" s="25" t="inlineStr">
        <is>
          <t xml:space="preserve">   - Le salaire inclut une majoration de 25% pour les heures sup.</t>
        </is>
      </c>
    </row>
    <row r="18">
      <c r="A18" s="25" t="inlineStr"/>
    </row>
    <row r="19">
      <c r="A19" s="26" t="inlineStr">
        <is>
          <t>4. RÉCAPITULATIF</t>
        </is>
      </c>
    </row>
    <row r="20">
      <c r="A20" s="25" t="inlineStr">
        <is>
          <t xml:space="preserve">   - Totaux des heures normales et supplémentaires</t>
        </is>
      </c>
    </row>
    <row r="21">
      <c r="A21" s="25" t="inlineStr">
        <is>
          <t xml:space="preserve">   - Calcul automatique du salaire total</t>
        </is>
      </c>
    </row>
    <row r="22">
      <c r="A22" s="25" t="inlineStr"/>
    </row>
    <row r="23">
      <c r="A23" s="26" t="inlineStr">
        <is>
          <t>5. CONSEILS</t>
        </is>
      </c>
    </row>
    <row r="24">
      <c r="A24" s="25" t="inlineStr">
        <is>
          <t xml:space="preserve">   - Remplissez vos heures chaque jour</t>
        </is>
      </c>
    </row>
    <row r="25">
      <c r="A25" s="25" t="inlineStr">
        <is>
          <t xml:space="preserve">   - Ne modifiez pas les cellules blanches (formules)</t>
        </is>
      </c>
    </row>
    <row r="26">
      <c r="A26" s="25" t="inlineStr">
        <is>
          <t xml:space="preserve">   - Dupliquez la feuille pour créer un nouveau mois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2026-01-30T15:32:24Z</dcterms:created>
  <dcterms:modified xmlns:dcterms="http://purl.org/dc/terms/" xmlns:xsi="http://www.w3.org/2001/XMLSchema-instance" xsi:type="dcterms:W3CDTF">2026-01-30T15:32:24Z</dcterms:modified>
</cp:coreProperties>
</file>